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Rekapitulace!$G$25</definedName>
    <definedName name="HSV" localSheetId="1">Rekapitulace!$E$25</definedName>
    <definedName name="HZS" localSheetId="1">Rekapitulace!$I$25</definedName>
    <definedName name="JKSO">'Krycí list'!$G$2</definedName>
    <definedName name="MJ">'Krycí list'!$G$5</definedName>
    <definedName name="Mont" localSheetId="1">Rekapitulace!$H$25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Položky!$A$1:$G$302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 localSheetId="1">Rekapitulace!$F$25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303" i="9"/>
  <c r="AL303"/>
  <c r="BA302"/>
  <c r="BA300"/>
  <c r="BA298"/>
  <c r="BA294"/>
  <c r="BA291"/>
  <c r="BA285"/>
  <c r="BA268"/>
  <c r="BA259"/>
  <c r="BA258"/>
  <c r="BA256"/>
  <c r="BA255"/>
  <c r="BA234"/>
  <c r="BA230"/>
  <c r="BA229"/>
  <c r="BA220"/>
  <c r="BA219"/>
  <c r="BA194"/>
  <c r="BA191"/>
  <c r="BA190"/>
  <c r="BA189"/>
  <c r="BA188"/>
  <c r="BA174"/>
  <c r="BA153"/>
  <c r="BA152"/>
  <c r="BA128"/>
  <c r="BA112"/>
  <c r="BA111"/>
  <c r="BA106"/>
  <c r="BA91"/>
  <c r="BA80"/>
  <c r="BA67"/>
  <c r="BA63"/>
  <c r="BA59"/>
  <c r="BA54"/>
  <c r="BA50"/>
  <c r="BA46"/>
  <c r="BA42"/>
  <c r="BA18"/>
  <c r="G8"/>
  <c r="G11"/>
  <c r="F7" s="1"/>
  <c r="G14"/>
  <c r="G17"/>
  <c r="G24"/>
  <c r="F23" s="1"/>
  <c r="G28"/>
  <c r="G32"/>
  <c r="G36"/>
  <c r="G41"/>
  <c r="G45"/>
  <c r="F40" s="1"/>
  <c r="G49"/>
  <c r="G53"/>
  <c r="G58"/>
  <c r="G62"/>
  <c r="G66"/>
  <c r="G70"/>
  <c r="G73"/>
  <c r="G79"/>
  <c r="G87"/>
  <c r="G90"/>
  <c r="G95"/>
  <c r="F94" s="1"/>
  <c r="G97"/>
  <c r="F100"/>
  <c r="G101"/>
  <c r="F104"/>
  <c r="G105"/>
  <c r="F109"/>
  <c r="G110"/>
  <c r="G114"/>
  <c r="G117"/>
  <c r="F113" s="1"/>
  <c r="G120"/>
  <c r="G122"/>
  <c r="G124"/>
  <c r="G127"/>
  <c r="G131"/>
  <c r="G135"/>
  <c r="G142"/>
  <c r="G145"/>
  <c r="G148"/>
  <c r="G151"/>
  <c r="G156"/>
  <c r="G159"/>
  <c r="G163"/>
  <c r="F162" s="1"/>
  <c r="G165"/>
  <c r="F164" s="1"/>
  <c r="G173"/>
  <c r="F172" s="1"/>
  <c r="G176"/>
  <c r="G177"/>
  <c r="G178"/>
  <c r="G180"/>
  <c r="G184"/>
  <c r="F179" s="1"/>
  <c r="G187"/>
  <c r="G192"/>
  <c r="G193"/>
  <c r="G195"/>
  <c r="G196"/>
  <c r="G197"/>
  <c r="G198"/>
  <c r="G199"/>
  <c r="G200"/>
  <c r="G201"/>
  <c r="G202"/>
  <c r="G203"/>
  <c r="G210"/>
  <c r="F211"/>
  <c r="G212"/>
  <c r="G215"/>
  <c r="G218"/>
  <c r="F214" s="1"/>
  <c r="G224"/>
  <c r="G225"/>
  <c r="G228"/>
  <c r="G233"/>
  <c r="G241"/>
  <c r="F240" s="1"/>
  <c r="G247"/>
  <c r="G254"/>
  <c r="G257"/>
  <c r="G267"/>
  <c r="G271"/>
  <c r="F266" s="1"/>
  <c r="G274"/>
  <c r="G277"/>
  <c r="G280"/>
  <c r="G284"/>
  <c r="G286"/>
  <c r="F283" s="1"/>
  <c r="G287"/>
  <c r="G288"/>
  <c r="G289"/>
  <c r="G290"/>
  <c r="G292"/>
  <c r="G293"/>
  <c r="G295"/>
  <c r="G297"/>
  <c r="G299"/>
  <c r="F296" s="1"/>
  <c r="G301"/>
  <c r="I25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<sst xmlns="http://schemas.openxmlformats.org/spreadsheetml/2006/main" count="661" uniqueCount="417">
  <si>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</si>
  <si>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</si>
  <si>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</si>
  <si>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</si>
  <si>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</si>
  <si>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</si>
  <si>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</si>
  <si>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</si>
  <si>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</si>
  <si>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</si>
  <si>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</si>
  <si>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</si>
  <si>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</si>
  <si>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</si>
  <si>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</si>
  <si>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</si>
  <si>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</si>
  <si>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</si>
  <si>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</si>
  <si>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</si>
  <si>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</si>
  <si>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</si>
  <si>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</si>
  <si>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</si>
  <si>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</si>
  <si>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</si>
  <si>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</si>
  <si>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</si>
  <si>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</si>
  <si>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</si>
  <si>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</si>
  <si>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</si>
  <si>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</si>
  <si>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</si>
  <si>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</si>
  <si>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</si>
  <si>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</si>
  <si>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</si>
  <si>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</si>
  <si>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</si>
  <si>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</si>
  <si>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</si>
  <si>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</si>
  <si>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</si>
  <si>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</si>
  <si>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0008</t>
  </si>
  <si>
    <t>Nemocnice Boskovice</t>
  </si>
  <si>
    <t>02</t>
  </si>
  <si>
    <t>Rekonstr.únikové cesty hlavní budovy</t>
  </si>
  <si>
    <t>Rekonstr.únikové cesty hlavní budovy 4. a 5.NP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</si>
  <si>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</si>
  <si>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</si>
  <si>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</si>
  <si>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</si>
  <si>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</si>
  <si>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</si>
  <si>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3</t>
  </si>
  <si>
    <t>Svislé a kompletní konstrukce</t>
  </si>
  <si>
    <t>311</t>
  </si>
  <si>
    <t>SDK konstrukce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</si>
  <si>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</si>
  <si>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</si>
  <si>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</si>
  <si>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</si>
  <si>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</si>
  <si>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</si>
  <si>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</si>
  <si>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</si>
  <si>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</si>
  <si>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</si>
  <si>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</si>
  <si>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</si>
  <si>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</si>
  <si>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</si>
  <si>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</si>
  <si>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</si>
  <si>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</si>
  <si>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</si>
  <si>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</si>
  <si>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</si>
  <si>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</si>
  <si>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</si>
  <si>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</si>
  <si>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</si>
  <si>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</si>
  <si>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</si>
  <si>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</si>
  <si>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</si>
  <si>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</si>
  <si>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</si>
  <si>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</si>
  <si>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</si>
  <si>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</si>
  <si>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CELKEM  OBJEKT</t>
  </si>
  <si>
    <t>Díl:</t>
  </si>
  <si>
    <t>340235212RT2</t>
  </si>
  <si>
    <t>Zazdívka otvorů 0,0225 m2 cihlami, tl.zdi nad 10cm, s použitím suché maltové směsi</t>
  </si>
  <si>
    <t>kus</t>
  </si>
  <si>
    <t>4.NP : 1*4</t>
  </si>
  <si>
    <t>5.NP : 1*3</t>
  </si>
  <si>
    <t>340236212RT2</t>
  </si>
  <si>
    <t>Zazdívka otvorů pl.0,09m2,cihlami tl.zdi nad 10 cm, s použitím suché maltové směsi</t>
  </si>
  <si>
    <t>4.NP : 1*1</t>
  </si>
  <si>
    <t>340238212RT2</t>
  </si>
  <si>
    <t>Zazdívka otvorů pl.1 m2,cihlami tl.zdi nad 10 cm, s použitím suché maltové směsi</t>
  </si>
  <si>
    <t>m2</t>
  </si>
  <si>
    <t>4.NP : 0,65*0,4</t>
  </si>
  <si>
    <t>5.NP : 0,65*0,4</t>
  </si>
  <si>
    <t>389941011R00</t>
  </si>
  <si>
    <t>Kovové doplň.konstrukce pro montáž dílců, do 1 kg, dod + mont + osaz</t>
  </si>
  <si>
    <t>kg</t>
  </si>
  <si>
    <t>Včetně osazení, přesného zaměření, zajištění v předepsané poloze a dodávky veškerého materiálu.</t>
  </si>
  <si>
    <t xml:space="preserve">provázání zazdívek se stáv.zdivem 4.NP - 5.NP : </t>
  </si>
  <si>
    <t>0,1*14*2</t>
  </si>
  <si>
    <t xml:space="preserve">kotvení stěn : </t>
  </si>
  <si>
    <t>0,1*18</t>
  </si>
  <si>
    <t>342261211RT2</t>
  </si>
  <si>
    <t>Příčka sádrokarton. ocel.kce, 2x oplášť. tl.100 mm, desky protipožární tl. 12,5 mm, minerál tl. 5 cm</t>
  </si>
  <si>
    <t xml:space="preserve">nadpraží stěn : </t>
  </si>
  <si>
    <t>Z/1, : 2,3*0,35*2</t>
  </si>
  <si>
    <t>Z/5,7 : 3,15*0,35*2+0,55*0,3</t>
  </si>
  <si>
    <t>342267111RT2</t>
  </si>
  <si>
    <t>Obklad trámů sádrokartonem dvoustranný do 0,5/0,5m, desky protipožární tl. 12,5 mm</t>
  </si>
  <si>
    <t>m</t>
  </si>
  <si>
    <t xml:space="preserve">zakrytí instalací EI 30 pod ozn.A : </t>
  </si>
  <si>
    <t>4.NP : 1,6</t>
  </si>
  <si>
    <t>5.NP : 3,5</t>
  </si>
  <si>
    <t>342267112RT2</t>
  </si>
  <si>
    <t>Obklad trámů sádrokartonem třístranný do 0,5/0,5 m, desky protipožární tl. 12,5 mm</t>
  </si>
  <si>
    <t>4.NP : 11,8+5,5+6,2</t>
  </si>
  <si>
    <t>5.NP : 7,1+2,0+11,7+2,3*2+3,1+6,5</t>
  </si>
  <si>
    <t>342267113RT2</t>
  </si>
  <si>
    <t>Obklad trámů sádrokartonem čtyřstranný do 0,5/0,5m, desky protipožární tl. 12,5 mm</t>
  </si>
  <si>
    <t>4.NP : 0,3*4</t>
  </si>
  <si>
    <t>5.NP : 0,3*2+0,5</t>
  </si>
  <si>
    <t>610991111R00</t>
  </si>
  <si>
    <t>Zakrývání výplní vnitřních otvorů - folie na dřevěné, kci proti pronikání prachu, zalepení páskou</t>
  </si>
  <si>
    <t>doplnění pevných prachotěsů</t>
  </si>
  <si>
    <t>4.NP : 1*45,0</t>
  </si>
  <si>
    <t>5.NP : 1*45,0</t>
  </si>
  <si>
    <t>611401111RT2</t>
  </si>
  <si>
    <t>Oprava omítky na stropech o ploše do 0,09 m2, s použitím maltové směsi</t>
  </si>
  <si>
    <t>oprava v místech výměny stěn mimo hlavní halu.</t>
  </si>
  <si>
    <t>611401211RT2</t>
  </si>
  <si>
    <t>Oprava omítky na stropech o ploše do 0,25 m2, s použitím maltové směsi</t>
  </si>
  <si>
    <t>611421231RT2</t>
  </si>
  <si>
    <t>Oprava váp.omítek stropů do 10% plochy - štukových, s použitím suché maltové směsi</t>
  </si>
  <si>
    <t>Včetně pomocného pracovního lešení o výšce podlahy do 1900 mm a pro zatížení do 1,5 kPa.</t>
  </si>
  <si>
    <t xml:space="preserve">oprava v halách : </t>
  </si>
  <si>
    <t>4.NP : 119,0</t>
  </si>
  <si>
    <t>5.NP : 96,9</t>
  </si>
  <si>
    <t>612401191RT2</t>
  </si>
  <si>
    <t>Omítka malých ploch vnitřních stěn do 0,09 m2, s použitím suché maltové směsi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</si>
  <si>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</si>
  <si>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</si>
  <si>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</si>
  <si>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suché maltové směsi</t>
  </si>
  <si>
    <t>612403399R00</t>
  </si>
  <si>
    <t>Hrubá výplň rýh ve stěnách maltou, zapravení vývodů ZTI</t>
  </si>
  <si>
    <t>4.NP : 1*2*0,2</t>
  </si>
  <si>
    <t>5.NP : 1*2*0,2</t>
  </si>
  <si>
    <t>612409991RT2</t>
  </si>
  <si>
    <t>Začištění omítek kolem oken,dveří apod., s použitím maltové směsi</t>
  </si>
  <si>
    <t xml:space="preserve">u výměny stěn a dveří - strana do chodeb : </t>
  </si>
  <si>
    <t xml:space="preserve">T/2 : </t>
  </si>
  <si>
    <t>4,8*1</t>
  </si>
  <si>
    <t xml:space="preserve">Z/1,2,5,7: : </t>
  </si>
  <si>
    <t>8,3*2+7,7*2+9,2+9,6</t>
  </si>
  <si>
    <t>612421331RT2</t>
  </si>
  <si>
    <t>Oprava vápen.omítek stěn do 30 % pl. - štukových, s použitím suché maltové směsi</t>
  </si>
  <si>
    <t xml:space="preserve">oprava omítek v hale : </t>
  </si>
  <si>
    <t>401 : (3,5+0,8+4,8+4,6+0,8+3,5+6,1+3,7+3,7+8,5)*3,0</t>
  </si>
  <si>
    <t>0,5*3,0*4*2-1,75*2,2-1,2*2,0*2-0,9*2,0*2</t>
  </si>
  <si>
    <t>501 : (3,5+0,8+4,5+4,0+0,8+3,5+6,2+4,0+3,5)*3,0</t>
  </si>
  <si>
    <t>(3,0+0,6+0,5*4*2)*3,0-1,45*2,1-0,9*2,0*2</t>
  </si>
  <si>
    <t>-1,2*2,0*2</t>
  </si>
  <si>
    <t>612473182R00</t>
  </si>
  <si>
    <t>Omítka vnitřního zdiva ze suché směsi, štuková</t>
  </si>
  <si>
    <t xml:space="preserve">zapravení zazdívek : </t>
  </si>
  <si>
    <t>1,2*1,5*2</t>
  </si>
  <si>
    <t>612481211RT5</t>
  </si>
  <si>
    <t xml:space="preserve">Montáž výztužné sítě (perlinky) do stěrky-stěny, včetně výztužné sítě a stěrkového tmelu </t>
  </si>
  <si>
    <t>10 % z předcházející položky</t>
  </si>
  <si>
    <t xml:space="preserve">přechody materiálů, potažení válc.profilů apod : </t>
  </si>
  <si>
    <t>223,5*0,2</t>
  </si>
  <si>
    <t>642945111R00</t>
  </si>
  <si>
    <t>Osazení zárubní ocel. požár.1křídl., pl. do 2,5 m2</t>
  </si>
  <si>
    <t>1</t>
  </si>
  <si>
    <t>553 30300</t>
  </si>
  <si>
    <t>OCEL.ZÁRUBEŇ S CELOOBVOD.TĚSNĚNÍM, s pož.odolností EI 30</t>
  </si>
  <si>
    <t>KUS</t>
  </si>
  <si>
    <t xml:space="preserve">do zdiva tl.200 mm : </t>
  </si>
  <si>
    <t>80/197 : 1</t>
  </si>
  <si>
    <t>941955001R00</t>
  </si>
  <si>
    <t>Lešení lehké pomocné, výška podlahy do 1,2 m</t>
  </si>
  <si>
    <t>4.NP : 119,0+3*5,0</t>
  </si>
  <si>
    <t>5.NP : 96,9+3*5,0</t>
  </si>
  <si>
    <t>95979-1199</t>
  </si>
  <si>
    <t>Zakrytí podlahy  - ochrana před poškozením</t>
  </si>
  <si>
    <t>kde probíhají rekonstr.práce,ale zůstává stáv.podlaha.Zakrytí folií pvc,textilií,starým kobercem apod.Hranice řešené rekonstrukce.</t>
  </si>
  <si>
    <t>PC 01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</si>
  <si>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</si>
  <si>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</si>
  <si>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35 000 Kč .Tyto náklady budou čerpány pouze se souhlasem investora a projektanta.</t>
  </si>
  <si>
    <t>968061125R00</t>
  </si>
  <si>
    <t>Vyvěšení dřevěných dveřních křídel pl. do 2 m2</t>
  </si>
  <si>
    <t>5.NP : 1*5</t>
  </si>
  <si>
    <t>968062747R00</t>
  </si>
  <si>
    <t>Vybourání dřevěných stěn plochy nad 4 m2</t>
  </si>
  <si>
    <t>4.NP : 2,3*2,75*2</t>
  </si>
  <si>
    <t>5.NP : 2,3*2,75</t>
  </si>
  <si>
    <t>968072455R00</t>
  </si>
  <si>
    <t>Vybourání kovových dveřních zárubní pl. do 2 m2</t>
  </si>
  <si>
    <t>5.NP : 0,8*2,0</t>
  </si>
  <si>
    <t>968072456R00</t>
  </si>
  <si>
    <t>Vybourání kovových dveřních zárubní pl. nad 2 m2</t>
  </si>
  <si>
    <t>5.NP : 1,6*2,0</t>
  </si>
  <si>
    <t>971033231R00</t>
  </si>
  <si>
    <t>Vybourání otv. zeď cihel. 0,0225 m2, tl. 15cm, MVC</t>
  </si>
  <si>
    <t>971033331R00</t>
  </si>
  <si>
    <t>Vybourání otv. zeď cihel. pl.0,09 m2, tl.15cm, MVC</t>
  </si>
  <si>
    <t>Včetně pomocného lešení o výšce podlahy do 1900 mm a pro zatížení do 1,5 kPa  (150 kg/m2).</t>
  </si>
  <si>
    <t>978011121R00</t>
  </si>
  <si>
    <t>Otlučení omítek vnitřních vápenných stropů do 10 %</t>
  </si>
  <si>
    <t>978013141R00</t>
  </si>
  <si>
    <t>Otlučení omítek vnitřních stěn v rozsahu do 30 %</t>
  </si>
  <si>
    <t>978059531R00</t>
  </si>
  <si>
    <t>Odsekání vnitřních obkladů stěn nad 2 m2</t>
  </si>
  <si>
    <t>4.NP : 1,6*1,5</t>
  </si>
  <si>
    <t>5.NP : 1,8*1,5</t>
  </si>
  <si>
    <t>PC 02</t>
  </si>
  <si>
    <t>Demontáž plech.ochrany rohu dl. 150 cm</t>
  </si>
  <si>
    <t>4.NP : 1*10</t>
  </si>
  <si>
    <t>5.NP : 1*10</t>
  </si>
  <si>
    <t>PC 03</t>
  </si>
  <si>
    <t>Demontáž SDK podhledu včetně nosné kce a výustků</t>
  </si>
  <si>
    <t xml:space="preserve">5.NP : </t>
  </si>
  <si>
    <t>3,5*1,3+(3,5+1,3+2,3)*0,45</t>
  </si>
  <si>
    <t>PC 04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</si>
  <si>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</si>
  <si>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</si>
  <si>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</si>
  <si>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4.NP : 1*23,1</t>
  </si>
  <si>
    <t>5.NP : 1*13,8</t>
  </si>
  <si>
    <t>PC 05</t>
  </si>
  <si>
    <t>Demontáž dřevěné, plastové schránky</t>
  </si>
  <si>
    <t>5.NP : 1*1</t>
  </si>
  <si>
    <t>PC 06</t>
  </si>
  <si>
    <t>Demontáž vývodu vody dl.2,0 m, uzátkování</t>
  </si>
  <si>
    <t>999281112R00</t>
  </si>
  <si>
    <t>Přesun hmot pro opravy a údržbu do výšky 36 m</t>
  </si>
  <si>
    <t>t</t>
  </si>
  <si>
    <t>900      R00</t>
  </si>
  <si>
    <t>Hzs - nezmeřitelné práce   čl.17-1a, práce nepostižitelné ceníkem</t>
  </si>
  <si>
    <t>hodina</t>
  </si>
  <si>
    <t xml:space="preserve">bourací práce pro : </t>
  </si>
  <si>
    <t>4.NP : 1*15,0</t>
  </si>
  <si>
    <t>5.NP : 1*15,0</t>
  </si>
  <si>
    <t xml:space="preserve">stavební práce pro : </t>
  </si>
  <si>
    <t>4.NP : 1*28,0</t>
  </si>
  <si>
    <t>5.NP : 1*28,0</t>
  </si>
  <si>
    <t>766661413R00</t>
  </si>
  <si>
    <t xml:space="preserve">Montáž dveří protipožár.1kř.do 80 cm, </t>
  </si>
  <si>
    <t>Dveře s protipožární odolností do 30 minut.</t>
  </si>
  <si>
    <t>PC 10200</t>
  </si>
  <si>
    <t>DVEŘE VNI PL.HL. 80/197 cm,  DLE T/2, POŽ.VÝPLŇ, EI 30/DP3 - C,Sm, gen.a hl.klíč,samozavírač</t>
  </si>
  <si>
    <t>PC 12700</t>
  </si>
  <si>
    <t>Překování stáv.dveří - doplnění samozavírače s nastavitel.rychlostí dle Ts/3</t>
  </si>
  <si>
    <t>998766104R00</t>
  </si>
  <si>
    <t>Přesun hmot pro truhlářské konstr., výšky do 36 m</t>
  </si>
  <si>
    <t>767584522R00</t>
  </si>
  <si>
    <t>Montáž podhledů kazetových do betonu, 60x60 cm</t>
  </si>
  <si>
    <t xml:space="preserve">zpětná montáž včetně zařezání a úpravy : </t>
  </si>
  <si>
    <t>4.NP : 1,4*1,4+3,15*0,6</t>
  </si>
  <si>
    <t>5.NP : 1,2*1,2</t>
  </si>
  <si>
    <t>767581801R00</t>
  </si>
  <si>
    <t>Demontáž podhledů - kazet</t>
  </si>
  <si>
    <t>4.NP : 3,15*0,6+1,4*1,4</t>
  </si>
  <si>
    <t>PC 20100</t>
  </si>
  <si>
    <t xml:space="preserve">AL STĚNA VNI SKLO BEZP.230/270 cm, OTEV.DVEŘE, EI 30 DP3-C,Sm,panik.kování,gen.a hl.klíč,dod + mont dle Z/1, </t>
  </si>
  <si>
    <t>POZNÁMKA K ZÁMEČNICKÝM VÝROBKŮM</t>
  </si>
  <si>
    <t>Všechny okna a stěny jsou naceněny komplet dod+mont vč.zasklení,kování,povrch. úpravy,samozavírače,osazení,obkladu ostění a pák.uzávěru.</t>
  </si>
  <si>
    <t>U každé položky je uveden odkaz na tabulku,kde je uveden přesný popis daného výrobku.Totéž platí pro všechny zámečnické výrobky.Každý výrobek naceněn</t>
  </si>
  <si>
    <t>v kompletní skladbě daného systému včetně montáže a osazení.</t>
  </si>
  <si>
    <t>PC 20200</t>
  </si>
  <si>
    <t xml:space="preserve">AL STĚNA VNI SKLO BEZP.230/270 cm, OTEV.DVEŘE, EI 30 DP3-C,Sm,panik.kování,gen.a hl.klíč,dod + mont dle Z/2, </t>
  </si>
  <si>
    <t>PC 20500</t>
  </si>
  <si>
    <t xml:space="preserve">AL STĚNA VNI SKLO BEZP.315/270 cm, OTEV.DVEŘE, panik kování,dod + mont dle Z/5, </t>
  </si>
  <si>
    <t>pož.odolnost dveří 120/210 cm - EI 30 DP3- C,Sm, pož.odolnost pevné části stěny EI 45 DP1.</t>
  </si>
  <si>
    <t>PC 20700</t>
  </si>
  <si>
    <t xml:space="preserve">AL STĚNA VNI SKLO BEZP.310+55/270 cm, OTEV.DVEŘE, EI 30/DP3-C,Sm, kování panik,madla dod+mont dle Z/7, </t>
  </si>
  <si>
    <t>PC 22300</t>
  </si>
  <si>
    <t>REVIZNÍ SDK DVÍŘKA + KOVOVÝ RÁM 20/20 cm, EI 30/DP1-Sm, rám s protipož. a kouřotěs.páskou,dod+mont dle Z/23</t>
  </si>
  <si>
    <t>PC 22400</t>
  </si>
  <si>
    <t>KOV.MŘÍŽKA SE SÍTÍ +  RÁM 30/10 cm,, dod+mont dle Z/24</t>
  </si>
  <si>
    <t>PC 22500</t>
  </si>
  <si>
    <t>KOV.MŘÍŽKA SE SÍTÍ +  RÁM 30/10 cm,, protipož., dod+mont dle Z/25</t>
  </si>
  <si>
    <t>PC 22600</t>
  </si>
  <si>
    <t>OCEL.OCHRANA ROHU dl. 200 cm, vel.cca 5/5 cm, dod+mont dle Z/26, vypal.lak</t>
  </si>
  <si>
    <t>PC 25000</t>
  </si>
  <si>
    <t>Úprava stáv.dveří - pro napojení na EPS a SLP dle ZS/1</t>
  </si>
  <si>
    <t>PC 25100</t>
  </si>
  <si>
    <t>Úprava stáv.dveří - panik.klika, úpravy pro EPS a SLP , komplet dle ZS/2</t>
  </si>
  <si>
    <t>PC 25200</t>
  </si>
  <si>
    <t>Úprava stáv.dveří - panik.klika, úpravy pro EPS a SLP , komplet dle ZS/3</t>
  </si>
  <si>
    <t>PC 39100</t>
  </si>
  <si>
    <t>POMOCNÉ OCEL.KCE, dod + mont + osazení</t>
  </si>
  <si>
    <t xml:space="preserve">ocel.kce nad rozebraným podhledem : </t>
  </si>
  <si>
    <t>1*10,0</t>
  </si>
  <si>
    <t xml:space="preserve">úpravy u nových stěn : </t>
  </si>
  <si>
    <t>1*20,0</t>
  </si>
  <si>
    <t xml:space="preserve">osatní : </t>
  </si>
  <si>
    <t>1*15,0</t>
  </si>
  <si>
    <t>998767104R00</t>
  </si>
  <si>
    <t>Přesun hmot pro zámečnické konstr., výšky do 36 m</t>
  </si>
  <si>
    <t>PC 07</t>
  </si>
  <si>
    <t>Doplnění obkladu dle stávajícího, dod+mont v kompletní skladbě daného systému</t>
  </si>
  <si>
    <t>osatatní : 1*0,8</t>
  </si>
  <si>
    <t>783201811R00</t>
  </si>
  <si>
    <t>Odstranění nátěrů z kovových konstrukcí oškrábáním</t>
  </si>
  <si>
    <t xml:space="preserve">ZS/1 - 3 : </t>
  </si>
  <si>
    <t>1,45*2,1*2+1,75*2,45*2+2,28*2,6*2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</si>
  <si>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</si>
  <si>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</si>
  <si>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</si>
  <si>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</si>
  <si>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zárubně : </t>
  </si>
  <si>
    <t>4,8*0,35</t>
  </si>
  <si>
    <t>ostatní : 1*7,0</t>
  </si>
  <si>
    <t>783226100R00</t>
  </si>
  <si>
    <t>Nátěr syntetický kovových konstrukcí základní</t>
  </si>
  <si>
    <t>783224900R00</t>
  </si>
  <si>
    <t>Údržba, nátěr syntetický kov. konstr.1x + 1x email</t>
  </si>
  <si>
    <t>783626040R00</t>
  </si>
  <si>
    <t>Nátěr syntet.truhl.výrobků - přetření dveří dle</t>
  </si>
  <si>
    <t>M2</t>
  </si>
  <si>
    <t>barevného řešení.Otěruvzdorný,omyvatelný,stáloarev,</t>
  </si>
  <si>
    <t>odolný desinf.prostředkům,pastelové barvy - vysoký standard.</t>
  </si>
  <si>
    <t>0,8*2,0*2</t>
  </si>
  <si>
    <t>783812110RG1</t>
  </si>
  <si>
    <t>Nátěr  omítek stěn 2x + 1x email + 2x tmel</t>
  </si>
  <si>
    <t>omyvatelný,desinfikovatelný a antibakteriální vhodný do zdravotn.prostředí  vč.penetrace .</t>
  </si>
  <si>
    <t xml:space="preserve">pouze stěny do v.2,0 m: : </t>
  </si>
  <si>
    <t>401 : (3,5+0,8+4,8+4,6+0,8+3,5+6,1+3,7+3,7+8,5)*2,0</t>
  </si>
  <si>
    <t>0,5*2,0*4*2</t>
  </si>
  <si>
    <t>501 : (3,5+0,8+4,5+4,0+0,8+3,5+6,2+4,0+3,5)*2,0</t>
  </si>
  <si>
    <t>(3,0+0,6+0,5*4*2)*2,0</t>
  </si>
  <si>
    <t>784402801R00</t>
  </si>
  <si>
    <t>Odstranění malby oškrábáním v místnosti H do 3,8 m, platí i pro nátěry</t>
  </si>
  <si>
    <t xml:space="preserve">pouze stěny - strop bude jen přemalován : </t>
  </si>
  <si>
    <t>0,5*3,0*4*2</t>
  </si>
  <si>
    <t>(3,0+0,6+0,5*4*2)*3,0</t>
  </si>
  <si>
    <t>784171201R00</t>
  </si>
  <si>
    <t>Penetrace podkladu nátěrem</t>
  </si>
  <si>
    <t>odpočet nátěru : -164,8</t>
  </si>
  <si>
    <t>784195322R00</t>
  </si>
  <si>
    <t>Malba tekutá , barva, 2 x, výkaz viz předcházející položka</t>
  </si>
  <si>
    <t>Omyvatelná,otěruvzdorná a propustná pro vodní páry.</t>
  </si>
  <si>
    <t>( odolnost pro mytí min.5000 cyklů )</t>
  </si>
  <si>
    <t>784452951R00</t>
  </si>
  <si>
    <t>Oprava,směs tekut.2x, 2bar+strop, obrus míst. 3,8m, přemalování místností</t>
  </si>
  <si>
    <t xml:space="preserve">strop : </t>
  </si>
  <si>
    <t xml:space="preserve">přemalování části chodeb : </t>
  </si>
  <si>
    <t>4.NP : 15,0*3</t>
  </si>
  <si>
    <t>5.NP : 15,0*3</t>
  </si>
  <si>
    <t>PC 08</t>
  </si>
  <si>
    <t>Hasicí přístroj - odstranění stáv hasicích přístrojů, uskladnění dle, pokynů investora a zpětné umístění</t>
  </si>
  <si>
    <t>viz zpráva PO - včetně konzolky nebo držáku.</t>
  </si>
  <si>
    <t>4.NP : 1*3</t>
  </si>
  <si>
    <t>PC 09</t>
  </si>
  <si>
    <t>PROTIPOŽ.PĚNA - SPRAY</t>
  </si>
  <si>
    <t>4.NP : 1*2</t>
  </si>
  <si>
    <t>5.NP : 1*2</t>
  </si>
  <si>
    <t>PC 10</t>
  </si>
  <si>
    <t>PROTIPOŽ.VLOŽKY PTV 1</t>
  </si>
  <si>
    <t>4.NP : 1*6</t>
  </si>
  <si>
    <t>5.NP : 1*6</t>
  </si>
  <si>
    <t>PC 11</t>
  </si>
  <si>
    <t>PROTIPOŽ.TRUBNÍ UCPÁVKY</t>
  </si>
  <si>
    <t>PC 12</t>
  </si>
  <si>
    <t>TĚSNĚNÍ SPAR MONT.PĚNOU</t>
  </si>
  <si>
    <t>M</t>
  </si>
  <si>
    <t>4.NP : 1*2*8</t>
  </si>
  <si>
    <t>5.NP : 1*2*8</t>
  </si>
  <si>
    <t>PC 13</t>
  </si>
  <si>
    <t>Ruční odstranění a demontáže nebezpečného, odpadu (sklo ,PVC,zářivky,asfalt.pasy apod) a roztřídění do</t>
  </si>
  <si>
    <t>jednotlivých kontejnerů.</t>
  </si>
  <si>
    <t>PC 14</t>
  </si>
  <si>
    <t>Odvoz,uložení a poplatek za nebezpečný, odpad (sklo ,PVC,zářivky,asfalt.pasy apod)</t>
  </si>
  <si>
    <t>979990001R00</t>
  </si>
  <si>
    <t>Poplatek za skládku stavební suti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</si>
  <si>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</si>
  <si>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</si>
  <si>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</si>
  <si>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</si>
  <si>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</si>
  <si>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</si>
  <si>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</si>
  <si>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</si>
  <si>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</si>
  <si>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</si>
  <si>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</si>
  <si>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</si>
  <si>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</si>
  <si>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</si>
  <si>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005121 R</t>
  </si>
  <si>
    <t>Zařízení staveniště</t>
  </si>
  <si>
    <t>Soubor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</si>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</sst>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7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7" fillId="0" borderId="50" xfId="0" applyNumberFormat="1" applyFont="1" applyBorder="1" applyAlignment="1">
      <alignment vertical="top" wrapText="1" shrinkToFit="1"/>
    </xf>
    <xf numFmtId="174" fontId="17" fillId="0" borderId="50" xfId="0" applyNumberFormat="1" applyFont="1" applyBorder="1" applyAlignment="1">
      <alignment vertical="top" wrapText="1" shrinkToFit="1"/>
    </xf>
    <xf numFmtId="4" fontId="17" fillId="0" borderId="50" xfId="0" applyNumberFormat="1" applyFont="1" applyBorder="1" applyAlignment="1">
      <alignment vertical="top" wrapText="1" shrinkToFit="1"/>
    </xf>
    <xf numFmtId="4" fontId="17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17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J12" sqref="J1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415</v>
      </c>
      <c r="B1" s="76"/>
      <c r="C1" s="77"/>
      <c r="D1" s="77"/>
      <c r="E1" s="76"/>
      <c r="F1" s="76"/>
      <c r="G1" s="76"/>
      <c r="I1" s="182"/>
      <c r="J1" s="51"/>
      <c r="K1" s="51"/>
    </row>
    <row r="2" spans="1:57" ht="25.5" customHeight="1">
      <c r="A2" s="36" t="s">
        <v>0</v>
      </c>
      <c r="B2" s="49"/>
      <c r="C2" s="180"/>
      <c r="D2" s="180" t="s">
        <v>49</v>
      </c>
      <c r="E2" s="180"/>
      <c r="F2" s="180"/>
      <c r="G2" s="180"/>
      <c r="I2" s="182"/>
      <c r="J2" s="181" t="s">
        <v>49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2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2"/>
      <c r="J4" s="51"/>
      <c r="K4" s="51"/>
    </row>
    <row r="5" spans="1:57">
      <c r="A5" s="82"/>
      <c r="B5" s="83"/>
      <c r="C5" s="179" t="s">
        <v>48</v>
      </c>
      <c r="D5" s="141"/>
      <c r="E5" s="142"/>
      <c r="F5" s="3"/>
      <c r="G5" s="31"/>
      <c r="I5" s="182"/>
      <c r="J5" s="51"/>
      <c r="K5" s="181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2"/>
      <c r="J6" s="51"/>
      <c r="K6" s="51"/>
      <c r="O6" s="6"/>
    </row>
    <row r="7" spans="1:57">
      <c r="A7" s="84"/>
      <c r="B7" s="83"/>
      <c r="C7" s="179" t="s">
        <v>46</v>
      </c>
      <c r="D7" s="141"/>
      <c r="E7" s="142"/>
      <c r="F7" s="7"/>
      <c r="G7" s="34"/>
      <c r="I7" s="182"/>
      <c r="J7" s="51"/>
      <c r="K7" s="181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3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2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2"/>
      <c r="J10" s="184"/>
      <c r="K10" s="51"/>
    </row>
    <row r="11" spans="1:57" ht="13.5" customHeight="1">
      <c r="A11" s="8" t="s">
        <v>8</v>
      </c>
      <c r="B11" s="3"/>
      <c r="C11" s="7" t="s">
        <v>50</v>
      </c>
      <c r="D11" s="44"/>
      <c r="E11" s="44"/>
      <c r="F11" s="15"/>
      <c r="G11" s="33"/>
      <c r="H11" s="12"/>
      <c r="I11" s="182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5" t="s">
        <v>50</v>
      </c>
      <c r="D12" s="47"/>
      <c r="E12" s="48"/>
      <c r="F12" s="18"/>
      <c r="G12" s="35"/>
      <c r="H12" s="12"/>
      <c r="I12" s="182"/>
      <c r="J12" s="51"/>
      <c r="K12" s="51"/>
    </row>
    <row r="13" spans="1:57" ht="28.5" customHeight="1" thickBot="1">
      <c r="A13" s="78" t="s">
        <v>30</v>
      </c>
      <c r="B13" s="79"/>
      <c r="C13" s="79"/>
      <c r="D13" s="79"/>
      <c r="E13" s="80"/>
      <c r="F13" s="80"/>
      <c r="G13" s="81"/>
      <c r="H13" s="12"/>
      <c r="I13" s="182"/>
      <c r="J13" s="51"/>
      <c r="K13" s="51"/>
    </row>
    <row r="14" spans="1:57" ht="17.25" customHeight="1" thickBot="1">
      <c r="A14" s="85"/>
      <c r="B14" s="105" t="s">
        <v>31</v>
      </c>
      <c r="C14" s="86"/>
      <c r="D14" s="87"/>
      <c r="E14" s="106"/>
      <c r="F14" s="106"/>
      <c r="G14" s="107" t="s">
        <v>32</v>
      </c>
      <c r="I14" s="182"/>
      <c r="J14" s="51"/>
      <c r="K14" s="51"/>
    </row>
    <row r="15" spans="1:57" ht="15.95" customHeight="1">
      <c r="A15" s="19"/>
      <c r="B15" s="186" t="s">
        <v>26</v>
      </c>
      <c r="C15" s="108"/>
      <c r="D15" s="145"/>
      <c r="E15" s="146"/>
      <c r="F15" s="113"/>
      <c r="G15" s="103"/>
      <c r="I15" s="182"/>
      <c r="J15" s="51"/>
      <c r="K15" s="51"/>
    </row>
    <row r="16" spans="1:57" ht="15.95" customHeight="1">
      <c r="A16" s="19"/>
      <c r="B16" s="187" t="s">
        <v>27</v>
      </c>
      <c r="C16" s="102"/>
      <c r="D16" s="147"/>
      <c r="E16" s="148"/>
      <c r="F16" s="114"/>
      <c r="G16" s="103"/>
      <c r="I16" s="182"/>
      <c r="J16" s="51"/>
      <c r="K16" s="51"/>
    </row>
    <row r="17" spans="1:11" ht="15.95" customHeight="1">
      <c r="A17" s="19"/>
      <c r="B17" s="187" t="s">
        <v>51</v>
      </c>
      <c r="C17" s="102"/>
      <c r="D17" s="147"/>
      <c r="E17" s="148"/>
      <c r="F17" s="114"/>
      <c r="G17" s="103"/>
      <c r="I17" s="182"/>
      <c r="J17" s="51"/>
      <c r="K17" s="51"/>
    </row>
    <row r="18" spans="1:11" ht="15.95" customHeight="1">
      <c r="A18" s="19"/>
      <c r="B18" s="188" t="s">
        <v>52</v>
      </c>
      <c r="C18" s="102"/>
      <c r="D18" s="147"/>
      <c r="E18" s="148"/>
      <c r="F18" s="114"/>
      <c r="G18" s="103"/>
      <c r="I18" s="182"/>
      <c r="J18" s="51"/>
      <c r="K18" s="51"/>
    </row>
    <row r="19" spans="1:11" ht="15.95" customHeight="1">
      <c r="A19" s="19"/>
      <c r="B19" s="187" t="s">
        <v>53</v>
      </c>
      <c r="C19" s="102"/>
      <c r="D19" s="149"/>
      <c r="E19" s="150"/>
      <c r="F19" s="114"/>
      <c r="G19" s="103"/>
      <c r="I19" s="182"/>
      <c r="J19" s="51"/>
      <c r="K19" s="51"/>
    </row>
    <row r="20" spans="1:11" ht="15.95" customHeight="1">
      <c r="A20" s="19"/>
      <c r="B20" s="12" t="s">
        <v>32</v>
      </c>
      <c r="C20" s="102"/>
      <c r="D20" s="147"/>
      <c r="E20" s="148"/>
      <c r="F20" s="114"/>
      <c r="G20" s="103">
        <f>SUM(G15:G19)</f>
        <v>0</v>
      </c>
      <c r="I20" s="182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82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82"/>
      <c r="J22" s="51"/>
      <c r="K22" s="51"/>
    </row>
    <row r="23" spans="1:11" ht="3" customHeight="1" thickBot="1">
      <c r="A23" s="151"/>
      <c r="B23" s="152"/>
      <c r="C23" s="109"/>
      <c r="D23" s="111"/>
      <c r="E23" s="112"/>
      <c r="F23" s="115"/>
      <c r="G23" s="104"/>
      <c r="I23" s="182"/>
      <c r="J23" s="51"/>
      <c r="K23" s="51"/>
    </row>
    <row r="24" spans="1:11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82"/>
      <c r="J24" s="51"/>
      <c r="K24" s="51"/>
    </row>
    <row r="25" spans="1:11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82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2"/>
      <c r="J26" s="51"/>
      <c r="K26" s="51"/>
    </row>
    <row r="27" spans="1:11" ht="34.5" customHeight="1">
      <c r="A27" s="153" t="s">
        <v>54</v>
      </c>
      <c r="B27" s="154"/>
      <c r="C27" s="155"/>
      <c r="D27" s="156" t="s">
        <v>54</v>
      </c>
      <c r="E27" s="155"/>
      <c r="F27" s="156" t="s">
        <v>54</v>
      </c>
      <c r="G27" s="157"/>
      <c r="I27" s="182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2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2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3">
        <v>0</v>
      </c>
      <c r="G30" s="144"/>
      <c r="I30" s="182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3">
        <f>PRODUCT(F30,C31/100)</f>
        <v>0</v>
      </c>
      <c r="G31" s="144"/>
    </row>
    <row r="32" spans="1:11">
      <c r="A32" s="25" t="s">
        <v>17</v>
      </c>
      <c r="B32" s="26"/>
      <c r="C32" s="43"/>
      <c r="D32" s="26" t="s">
        <v>20</v>
      </c>
      <c r="E32" s="27"/>
      <c r="F32" s="143">
        <v>0</v>
      </c>
      <c r="G32" s="144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0">
        <f>PRODUCT(F32,C33/100)</f>
        <v>0</v>
      </c>
      <c r="G33" s="161"/>
    </row>
    <row r="34" spans="1:11" ht="13.5" thickBot="1">
      <c r="A34" s="25" t="s">
        <v>29</v>
      </c>
      <c r="B34" s="26"/>
      <c r="C34" s="43"/>
      <c r="D34" s="26"/>
      <c r="E34" s="27"/>
      <c r="F34" s="160">
        <v>0</v>
      </c>
      <c r="G34" s="161"/>
    </row>
    <row r="35" spans="1:11" s="28" customFormat="1" ht="19.5" customHeight="1" thickBot="1">
      <c r="A35" s="98" t="s">
        <v>21</v>
      </c>
      <c r="B35" s="99"/>
      <c r="C35" s="100"/>
      <c r="D35" s="100"/>
      <c r="E35" s="101"/>
      <c r="F35" s="162">
        <f>SUM(F30:G34)</f>
        <v>0</v>
      </c>
      <c r="G35" s="163"/>
      <c r="J35" s="52"/>
      <c r="K35" s="52"/>
    </row>
    <row r="36" spans="1:11" ht="18" customHeight="1">
      <c r="A36" s="29" t="s">
        <v>28</v>
      </c>
    </row>
    <row r="37" spans="1:11">
      <c r="B37" s="158"/>
      <c r="C37" s="158"/>
      <c r="D37" s="158"/>
      <c r="E37" s="158"/>
      <c r="F37" s="158"/>
      <c r="G37" s="158"/>
      <c r="H37" t="s">
        <v>3</v>
      </c>
    </row>
    <row r="38" spans="1:11" ht="14.25" customHeight="1">
      <c r="A38" s="29"/>
      <c r="B38" s="158"/>
      <c r="C38" s="158"/>
      <c r="D38" s="158"/>
      <c r="E38" s="158"/>
      <c r="F38" s="158"/>
      <c r="G38" s="158"/>
      <c r="H38" t="s">
        <v>3</v>
      </c>
    </row>
    <row r="39" spans="1:11" ht="12.75" customHeight="1">
      <c r="A39" s="30"/>
      <c r="B39" s="158"/>
      <c r="C39" s="158"/>
      <c r="D39" s="158"/>
      <c r="E39" s="158"/>
      <c r="F39" s="158"/>
      <c r="G39" s="158"/>
      <c r="H39" t="s">
        <v>3</v>
      </c>
    </row>
    <row r="40" spans="1:11">
      <c r="A40" s="30"/>
      <c r="B40" s="158"/>
      <c r="C40" s="158"/>
      <c r="D40" s="158"/>
      <c r="E40" s="158"/>
      <c r="F40" s="158"/>
      <c r="G40" s="158"/>
      <c r="H40" t="s">
        <v>3</v>
      </c>
    </row>
    <row r="41" spans="1:11">
      <c r="A41" s="30"/>
      <c r="B41" s="158"/>
      <c r="C41" s="158"/>
      <c r="D41" s="158"/>
      <c r="E41" s="158"/>
      <c r="F41" s="158"/>
      <c r="G41" s="158"/>
      <c r="H41" t="s">
        <v>3</v>
      </c>
    </row>
    <row r="42" spans="1:11">
      <c r="A42" s="30"/>
      <c r="B42" s="158"/>
      <c r="C42" s="158"/>
      <c r="D42" s="158"/>
      <c r="E42" s="158"/>
      <c r="F42" s="158"/>
      <c r="G42" s="158"/>
      <c r="H42" t="s">
        <v>3</v>
      </c>
    </row>
    <row r="43" spans="1:11">
      <c r="A43" s="30"/>
      <c r="B43" s="158"/>
      <c r="C43" s="158"/>
      <c r="D43" s="158"/>
      <c r="E43" s="158"/>
      <c r="F43" s="158"/>
      <c r="G43" s="158"/>
      <c r="H43" t="s">
        <v>3</v>
      </c>
    </row>
    <row r="44" spans="1:11">
      <c r="A44" s="30"/>
      <c r="B44" s="158"/>
      <c r="C44" s="158"/>
      <c r="D44" s="158"/>
      <c r="E44" s="158"/>
      <c r="F44" s="158"/>
      <c r="G44" s="158"/>
      <c r="H44" t="s">
        <v>3</v>
      </c>
    </row>
    <row r="45" spans="1:11">
      <c r="A45" s="30"/>
      <c r="B45" s="158"/>
      <c r="C45" s="158"/>
      <c r="D45" s="158"/>
      <c r="E45" s="158"/>
      <c r="F45" s="158"/>
      <c r="G45" s="158"/>
      <c r="H45" t="s">
        <v>3</v>
      </c>
    </row>
    <row r="46" spans="1:11" ht="12.75" customHeight="1">
      <c r="A46" s="30"/>
      <c r="B46" s="159"/>
      <c r="C46" s="159"/>
      <c r="D46" s="159"/>
      <c r="E46" s="159"/>
      <c r="F46" s="159"/>
      <c r="G46" s="159"/>
      <c r="H46" t="s">
        <v>3</v>
      </c>
    </row>
    <row r="47" spans="1:11">
      <c r="B47" s="159"/>
      <c r="C47" s="159"/>
      <c r="D47" s="159"/>
      <c r="E47" s="159"/>
      <c r="F47" s="159"/>
      <c r="G47" s="159"/>
    </row>
    <row r="48" spans="1:11">
      <c r="B48" s="159"/>
      <c r="C48" s="159"/>
      <c r="D48" s="159"/>
      <c r="E48" s="159"/>
      <c r="F48" s="159"/>
      <c r="G48" s="159"/>
    </row>
    <row r="49" spans="2:7">
      <c r="B49" s="159"/>
      <c r="C49" s="159"/>
      <c r="D49" s="159"/>
      <c r="E49" s="159"/>
      <c r="F49" s="159"/>
      <c r="G49" s="159"/>
    </row>
    <row r="50" spans="2:7">
      <c r="B50" s="159"/>
      <c r="C50" s="159"/>
      <c r="D50" s="159"/>
      <c r="E50" s="159"/>
      <c r="F50" s="159"/>
      <c r="G50" s="15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4" t="s">
        <v>22</v>
      </c>
      <c r="B1" s="165"/>
      <c r="C1" s="53" t="str">
        <f>CONCATENATE(cislostavby," ",nazevstavby)</f>
        <v xml:space="preserve"> Nemocnice Boskovice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166" t="s">
        <v>24</v>
      </c>
      <c r="B2" s="167"/>
      <c r="C2" s="56" t="str">
        <f>CONCATENATE(cisloobjektu," ",nazevobjektu)</f>
        <v xml:space="preserve"> Rekonstr.únikové cesty hlavní budovy</v>
      </c>
      <c r="D2" s="57"/>
      <c r="E2" s="66"/>
      <c r="F2" s="67"/>
      <c r="G2" s="168" t="str">
        <f>NazevRozpoctu</f>
        <v>Rekonstr.únikové cesty hlavní budovy 4. a 5.NP</v>
      </c>
      <c r="H2" s="169"/>
      <c r="I2" s="170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0" t="s">
        <v>25</v>
      </c>
      <c r="B6" s="190"/>
      <c r="C6" s="191"/>
      <c r="D6" s="192"/>
      <c r="E6" s="193"/>
      <c r="F6" s="194" t="s">
        <v>55</v>
      </c>
      <c r="G6" s="194"/>
      <c r="H6" s="194"/>
      <c r="I6" s="195" t="s">
        <v>32</v>
      </c>
      <c r="J6" s="60"/>
    </row>
    <row r="7" spans="1:10">
      <c r="A7" s="201" t="s">
        <v>56</v>
      </c>
      <c r="B7" s="196" t="s">
        <v>57</v>
      </c>
      <c r="C7" s="197"/>
      <c r="D7" s="197"/>
      <c r="E7" s="198"/>
      <c r="F7" s="199" t="s">
        <v>26</v>
      </c>
      <c r="G7" s="199"/>
      <c r="H7" s="199"/>
      <c r="I7" s="202"/>
      <c r="J7" s="59"/>
    </row>
    <row r="8" spans="1:10">
      <c r="A8" s="201" t="s">
        <v>58</v>
      </c>
      <c r="B8" s="196" t="s">
        <v>59</v>
      </c>
      <c r="C8" s="197"/>
      <c r="D8" s="197"/>
      <c r="E8" s="198"/>
      <c r="F8" s="199" t="s">
        <v>26</v>
      </c>
      <c r="G8" s="199"/>
      <c r="H8" s="199"/>
      <c r="I8" s="202"/>
      <c r="J8" s="59"/>
    </row>
    <row r="9" spans="1:10">
      <c r="A9" s="201" t="s">
        <v>60</v>
      </c>
      <c r="B9" s="196" t="s">
        <v>61</v>
      </c>
      <c r="C9" s="197"/>
      <c r="D9" s="197"/>
      <c r="E9" s="198"/>
      <c r="F9" s="199" t="s">
        <v>26</v>
      </c>
      <c r="G9" s="199"/>
      <c r="H9" s="199"/>
      <c r="I9" s="202"/>
      <c r="J9" s="59"/>
    </row>
    <row r="10" spans="1:10">
      <c r="A10" s="201" t="s">
        <v>62</v>
      </c>
      <c r="B10" s="196" t="s">
        <v>63</v>
      </c>
      <c r="C10" s="197"/>
      <c r="D10" s="197"/>
      <c r="E10" s="198"/>
      <c r="F10" s="199" t="s">
        <v>26</v>
      </c>
      <c r="G10" s="199"/>
      <c r="H10" s="199"/>
      <c r="I10" s="202"/>
      <c r="J10" s="59"/>
    </row>
    <row r="11" spans="1:10">
      <c r="A11" s="201" t="s">
        <v>64</v>
      </c>
      <c r="B11" s="196" t="s">
        <v>65</v>
      </c>
      <c r="C11" s="197"/>
      <c r="D11" s="197"/>
      <c r="E11" s="198"/>
      <c r="F11" s="199" t="s">
        <v>26</v>
      </c>
      <c r="G11" s="199"/>
      <c r="H11" s="199"/>
      <c r="I11" s="202"/>
      <c r="J11" s="59"/>
    </row>
    <row r="12" spans="1:10">
      <c r="A12" s="201" t="s">
        <v>66</v>
      </c>
      <c r="B12" s="196" t="s">
        <v>67</v>
      </c>
      <c r="C12" s="197"/>
      <c r="D12" s="197"/>
      <c r="E12" s="198"/>
      <c r="F12" s="199" t="s">
        <v>26</v>
      </c>
      <c r="G12" s="199"/>
      <c r="H12" s="199"/>
      <c r="I12" s="202"/>
      <c r="J12" s="59"/>
    </row>
    <row r="13" spans="1:10">
      <c r="A13" s="201" t="s">
        <v>68</v>
      </c>
      <c r="B13" s="196" t="s">
        <v>69</v>
      </c>
      <c r="C13" s="197"/>
      <c r="D13" s="197"/>
      <c r="E13" s="198"/>
      <c r="F13" s="199" t="s">
        <v>26</v>
      </c>
      <c r="G13" s="199"/>
      <c r="H13" s="199"/>
      <c r="I13" s="202"/>
      <c r="J13" s="59"/>
    </row>
    <row r="14" spans="1:10">
      <c r="A14" s="201" t="s">
        <v>70</v>
      </c>
      <c r="B14" s="196" t="s">
        <v>71</v>
      </c>
      <c r="C14" s="197"/>
      <c r="D14" s="197"/>
      <c r="E14" s="198"/>
      <c r="F14" s="199" t="s">
        <v>26</v>
      </c>
      <c r="G14" s="199"/>
      <c r="H14" s="199"/>
      <c r="I14" s="202"/>
      <c r="J14" s="59"/>
    </row>
    <row r="15" spans="1:10">
      <c r="A15" s="201" t="s">
        <v>72</v>
      </c>
      <c r="B15" s="196" t="s">
        <v>73</v>
      </c>
      <c r="C15" s="197"/>
      <c r="D15" s="197"/>
      <c r="E15" s="198"/>
      <c r="F15" s="199" t="s">
        <v>26</v>
      </c>
      <c r="G15" s="199"/>
      <c r="H15" s="199"/>
      <c r="I15" s="202"/>
      <c r="J15" s="59"/>
    </row>
    <row r="16" spans="1:10">
      <c r="A16" s="201" t="s">
        <v>74</v>
      </c>
      <c r="B16" s="196" t="s">
        <v>75</v>
      </c>
      <c r="C16" s="197"/>
      <c r="D16" s="197"/>
      <c r="E16" s="198"/>
      <c r="F16" s="199" t="s">
        <v>26</v>
      </c>
      <c r="G16" s="199"/>
      <c r="H16" s="199"/>
      <c r="I16" s="202"/>
      <c r="J16" s="59"/>
    </row>
    <row r="17" spans="1:10">
      <c r="A17" s="201" t="s">
        <v>76</v>
      </c>
      <c r="B17" s="196" t="s">
        <v>77</v>
      </c>
      <c r="C17" s="197"/>
      <c r="D17" s="197"/>
      <c r="E17" s="198"/>
      <c r="F17" s="199" t="s">
        <v>27</v>
      </c>
      <c r="G17" s="199"/>
      <c r="H17" s="199"/>
      <c r="I17" s="202"/>
      <c r="J17" s="59"/>
    </row>
    <row r="18" spans="1:10">
      <c r="A18" s="201" t="s">
        <v>78</v>
      </c>
      <c r="B18" s="196" t="s">
        <v>79</v>
      </c>
      <c r="C18" s="197"/>
      <c r="D18" s="197"/>
      <c r="E18" s="198"/>
      <c r="F18" s="199" t="s">
        <v>27</v>
      </c>
      <c r="G18" s="199"/>
      <c r="H18" s="199"/>
      <c r="I18" s="202"/>
      <c r="J18" s="59"/>
    </row>
    <row r="19" spans="1:10">
      <c r="A19" s="201" t="s">
        <v>80</v>
      </c>
      <c r="B19" s="196" t="s">
        <v>81</v>
      </c>
      <c r="C19" s="197"/>
      <c r="D19" s="197"/>
      <c r="E19" s="198"/>
      <c r="F19" s="199" t="s">
        <v>27</v>
      </c>
      <c r="G19" s="199"/>
      <c r="H19" s="199"/>
      <c r="I19" s="202"/>
      <c r="J19" s="59"/>
    </row>
    <row r="20" spans="1:10">
      <c r="A20" s="201" t="s">
        <v>82</v>
      </c>
      <c r="B20" s="196" t="s">
        <v>83</v>
      </c>
      <c r="C20" s="197"/>
      <c r="D20" s="197"/>
      <c r="E20" s="198"/>
      <c r="F20" s="199" t="s">
        <v>27</v>
      </c>
      <c r="G20" s="199"/>
      <c r="H20" s="199"/>
      <c r="I20" s="202"/>
      <c r="J20" s="59"/>
    </row>
    <row r="21" spans="1:10">
      <c r="A21" s="201" t="s">
        <v>84</v>
      </c>
      <c r="B21" s="196" t="s">
        <v>85</v>
      </c>
      <c r="C21" s="197"/>
      <c r="D21" s="197"/>
      <c r="E21" s="198"/>
      <c r="F21" s="199" t="s">
        <v>27</v>
      </c>
      <c r="G21" s="199"/>
      <c r="H21" s="199"/>
      <c r="I21" s="202"/>
      <c r="J21" s="59"/>
    </row>
    <row r="22" spans="1:10">
      <c r="A22" s="201" t="s">
        <v>86</v>
      </c>
      <c r="B22" s="196" t="s">
        <v>87</v>
      </c>
      <c r="C22" s="197"/>
      <c r="D22" s="197"/>
      <c r="E22" s="198"/>
      <c r="F22" s="199" t="s">
        <v>27</v>
      </c>
      <c r="G22" s="199"/>
      <c r="H22" s="199"/>
      <c r="I22" s="202"/>
      <c r="J22" s="59"/>
    </row>
    <row r="23" spans="1:10">
      <c r="A23" s="201" t="s">
        <v>88</v>
      </c>
      <c r="B23" s="196" t="s">
        <v>89</v>
      </c>
      <c r="C23" s="197"/>
      <c r="D23" s="197"/>
      <c r="E23" s="198"/>
      <c r="F23" s="199" t="s">
        <v>90</v>
      </c>
      <c r="G23" s="199"/>
      <c r="H23" s="199"/>
      <c r="I23" s="202"/>
      <c r="J23" s="59"/>
    </row>
    <row r="24" spans="1:10">
      <c r="A24" s="201" t="s">
        <v>91</v>
      </c>
      <c r="B24" s="196" t="s">
        <v>52</v>
      </c>
      <c r="C24" s="197"/>
      <c r="D24" s="197"/>
      <c r="E24" s="198"/>
      <c r="F24" s="199" t="s">
        <v>92</v>
      </c>
      <c r="G24" s="199"/>
      <c r="H24" s="199"/>
      <c r="I24" s="202"/>
      <c r="J24" s="59"/>
    </row>
    <row r="25" spans="1:10" ht="12" thickBot="1">
      <c r="A25" s="203"/>
      <c r="B25" s="204" t="s">
        <v>93</v>
      </c>
      <c r="C25" s="205"/>
      <c r="D25" s="205"/>
      <c r="E25" s="206"/>
      <c r="F25" s="207"/>
      <c r="G25" s="207"/>
      <c r="H25" s="207"/>
      <c r="I25" s="208">
        <f>SUM(I7:I24)</f>
        <v>0</v>
      </c>
      <c r="J25" s="59"/>
    </row>
    <row r="26" spans="1:10">
      <c r="A26" s="189"/>
      <c r="E26" s="70"/>
      <c r="F26" s="70"/>
      <c r="G26" s="70"/>
      <c r="H26" s="70"/>
      <c r="I26" s="70"/>
      <c r="J26" s="59"/>
    </row>
    <row r="27" spans="1:10">
      <c r="E27" s="70"/>
      <c r="F27" s="70"/>
      <c r="G27" s="70"/>
      <c r="H27" s="70"/>
      <c r="I27" s="70"/>
      <c r="J27" s="59"/>
    </row>
    <row r="28" spans="1:10">
      <c r="E28" s="70"/>
      <c r="F28" s="70"/>
      <c r="G28" s="70"/>
      <c r="H28" s="70"/>
      <c r="I28" s="70"/>
      <c r="J28" s="59"/>
    </row>
    <row r="29" spans="1:10">
      <c r="E29" s="70"/>
      <c r="F29" s="70"/>
      <c r="G29" s="70"/>
      <c r="H29" s="70"/>
      <c r="I29" s="70"/>
      <c r="J29" s="59"/>
    </row>
    <row r="30" spans="1:10">
      <c r="E30" s="70"/>
      <c r="F30" s="70"/>
      <c r="G30" s="70"/>
      <c r="H30" s="70"/>
      <c r="I30" s="70"/>
      <c r="J30" s="59"/>
    </row>
    <row r="31" spans="1:10">
      <c r="E31" s="70"/>
      <c r="F31" s="70"/>
      <c r="G31" s="70"/>
      <c r="H31" s="70"/>
      <c r="I31" s="70"/>
      <c r="J31" s="59"/>
    </row>
    <row r="32" spans="1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171" t="s">
        <v>34</v>
      </c>
      <c r="B1" s="171"/>
      <c r="C1" s="172"/>
      <c r="D1" s="171"/>
      <c r="E1" s="171"/>
      <c r="F1" s="171"/>
      <c r="G1" s="171"/>
    </row>
    <row r="2" spans="1:7" ht="13.5" thickTop="1">
      <c r="A2" s="117" t="s">
        <v>35</v>
      </c>
      <c r="B2" s="118"/>
      <c r="C2" s="173"/>
      <c r="D2" s="173"/>
      <c r="E2" s="173"/>
      <c r="F2" s="173"/>
      <c r="G2" s="174"/>
    </row>
    <row r="3" spans="1:7">
      <c r="A3" s="119" t="s">
        <v>36</v>
      </c>
      <c r="B3" s="120"/>
      <c r="C3" s="175"/>
      <c r="D3" s="175"/>
      <c r="E3" s="175"/>
      <c r="F3" s="175"/>
      <c r="G3" s="176"/>
    </row>
    <row r="4" spans="1:7" ht="13.5" thickBot="1">
      <c r="A4" s="121" t="s">
        <v>37</v>
      </c>
      <c r="B4" s="122"/>
      <c r="C4" s="177"/>
      <c r="D4" s="177"/>
      <c r="E4" s="177"/>
      <c r="F4" s="177"/>
      <c r="G4" s="178"/>
    </row>
    <row r="5" spans="1:7" ht="14.25" thickTop="1" thickBot="1">
      <c r="B5" s="123"/>
      <c r="C5" s="124"/>
      <c r="D5" s="125"/>
    </row>
    <row r="6" spans="1:7" ht="13.5" thickBot="1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303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4" customWidth="1"/>
    <col min="3" max="3" width="38.28515625" style="214" customWidth="1"/>
    <col min="4" max="4" width="4.5703125" customWidth="1"/>
    <col min="5" max="5" width="10.5703125" style="26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1" t="s">
        <v>416</v>
      </c>
      <c r="B1" s="171"/>
      <c r="C1" s="172"/>
      <c r="D1" s="171"/>
      <c r="E1" s="171"/>
      <c r="F1" s="171"/>
      <c r="G1" s="171"/>
      <c r="H1" s="116"/>
      <c r="I1" s="116"/>
      <c r="J1" s="116"/>
    </row>
    <row r="2" spans="1:60" ht="13.5" thickTop="1">
      <c r="A2" s="117" t="s">
        <v>35</v>
      </c>
      <c r="B2" s="118" t="s">
        <v>45</v>
      </c>
      <c r="C2" s="224" t="s">
        <v>46</v>
      </c>
      <c r="D2" s="173"/>
      <c r="E2" s="173"/>
      <c r="F2" s="173"/>
      <c r="G2" s="174"/>
      <c r="H2" s="116"/>
      <c r="I2" s="116"/>
      <c r="J2" s="116"/>
    </row>
    <row r="3" spans="1:60">
      <c r="A3" s="119" t="s">
        <v>36</v>
      </c>
      <c r="B3" s="120" t="s">
        <v>47</v>
      </c>
      <c r="C3" s="225" t="s">
        <v>48</v>
      </c>
      <c r="D3" s="175"/>
      <c r="E3" s="175"/>
      <c r="F3" s="175"/>
      <c r="G3" s="176"/>
      <c r="H3" s="116"/>
      <c r="I3" s="116"/>
      <c r="J3" s="116"/>
    </row>
    <row r="4" spans="1:60" ht="13.5" thickBot="1">
      <c r="A4" s="209" t="s">
        <v>37</v>
      </c>
      <c r="B4" s="210" t="s">
        <v>47</v>
      </c>
      <c r="C4" s="226" t="s">
        <v>49</v>
      </c>
      <c r="D4" s="211"/>
      <c r="E4" s="211"/>
      <c r="F4" s="211"/>
      <c r="G4" s="21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58"/>
      <c r="F5" s="116"/>
      <c r="G5" s="116"/>
      <c r="H5" s="116"/>
      <c r="I5" s="116"/>
      <c r="J5" s="116"/>
    </row>
    <row r="6" spans="1:60" ht="14.25" thickTop="1" thickBot="1">
      <c r="A6" s="221" t="s">
        <v>38</v>
      </c>
      <c r="B6" s="222" t="s">
        <v>39</v>
      </c>
      <c r="C6" s="217" t="s">
        <v>40</v>
      </c>
      <c r="D6" s="218" t="s">
        <v>41</v>
      </c>
      <c r="E6" s="259" t="s">
        <v>42</v>
      </c>
      <c r="F6" s="219" t="s">
        <v>43</v>
      </c>
      <c r="G6" s="220" t="s">
        <v>44</v>
      </c>
      <c r="H6" s="116"/>
      <c r="I6" s="116"/>
      <c r="J6" s="116"/>
    </row>
    <row r="7" spans="1:60">
      <c r="A7" s="242" t="s">
        <v>94</v>
      </c>
      <c r="B7" s="243" t="s">
        <v>56</v>
      </c>
      <c r="C7" s="244" t="s">
        <v>57</v>
      </c>
      <c r="D7" s="213"/>
      <c r="E7" s="260"/>
      <c r="F7" s="245">
        <f>SUM(G8:G22)</f>
        <v>0</v>
      </c>
      <c r="G7" s="246"/>
      <c r="H7" s="116"/>
      <c r="I7" s="116"/>
      <c r="J7" s="116"/>
    </row>
    <row r="8" spans="1:60" ht="22.5" outlineLevel="1">
      <c r="A8" s="237">
        <v>1</v>
      </c>
      <c r="B8" s="227" t="s">
        <v>95</v>
      </c>
      <c r="C8" s="253" t="s">
        <v>96</v>
      </c>
      <c r="D8" s="229" t="s">
        <v>97</v>
      </c>
      <c r="E8" s="261">
        <v>7</v>
      </c>
      <c r="F8" s="234"/>
      <c r="G8" s="239">
        <f>E8*F8</f>
        <v>0</v>
      </c>
      <c r="H8" s="215"/>
      <c r="I8" s="215"/>
      <c r="J8" s="215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outlineLevel="1">
      <c r="A9" s="237"/>
      <c r="B9" s="227"/>
      <c r="C9" s="254" t="s">
        <v>98</v>
      </c>
      <c r="D9" s="230"/>
      <c r="E9" s="262">
        <v>4</v>
      </c>
      <c r="F9" s="234"/>
      <c r="G9" s="239"/>
      <c r="H9" s="215"/>
      <c r="I9" s="215"/>
      <c r="J9" s="215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37"/>
      <c r="B10" s="227"/>
      <c r="C10" s="254" t="s">
        <v>99</v>
      </c>
      <c r="D10" s="230"/>
      <c r="E10" s="262">
        <v>3</v>
      </c>
      <c r="F10" s="234"/>
      <c r="G10" s="239"/>
      <c r="H10" s="215"/>
      <c r="I10" s="215"/>
      <c r="J10" s="215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2.5" outlineLevel="1">
      <c r="A11" s="237">
        <v>2</v>
      </c>
      <c r="B11" s="227" t="s">
        <v>100</v>
      </c>
      <c r="C11" s="253" t="s">
        <v>101</v>
      </c>
      <c r="D11" s="229" t="s">
        <v>97</v>
      </c>
      <c r="E11" s="261">
        <v>4</v>
      </c>
      <c r="F11" s="234"/>
      <c r="G11" s="239">
        <f>E11*F11</f>
        <v>0</v>
      </c>
      <c r="H11" s="215"/>
      <c r="I11" s="215"/>
      <c r="J11" s="215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37"/>
      <c r="B12" s="227"/>
      <c r="C12" s="254" t="s">
        <v>102</v>
      </c>
      <c r="D12" s="230"/>
      <c r="E12" s="262">
        <v>1</v>
      </c>
      <c r="F12" s="234"/>
      <c r="G12" s="239"/>
      <c r="H12" s="215"/>
      <c r="I12" s="215"/>
      <c r="J12" s="215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37"/>
      <c r="B13" s="227"/>
      <c r="C13" s="254" t="s">
        <v>99</v>
      </c>
      <c r="D13" s="230"/>
      <c r="E13" s="262">
        <v>3</v>
      </c>
      <c r="F13" s="234"/>
      <c r="G13" s="239"/>
      <c r="H13" s="215"/>
      <c r="I13" s="215"/>
      <c r="J13" s="215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ht="22.5" outlineLevel="1">
      <c r="A14" s="237">
        <v>3</v>
      </c>
      <c r="B14" s="227" t="s">
        <v>103</v>
      </c>
      <c r="C14" s="253" t="s">
        <v>104</v>
      </c>
      <c r="D14" s="229" t="s">
        <v>105</v>
      </c>
      <c r="E14" s="261">
        <v>0.52</v>
      </c>
      <c r="F14" s="234"/>
      <c r="G14" s="239">
        <f>E14*F14</f>
        <v>0</v>
      </c>
      <c r="H14" s="215"/>
      <c r="I14" s="215"/>
      <c r="J14" s="215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37"/>
      <c r="B15" s="227"/>
      <c r="C15" s="254" t="s">
        <v>106</v>
      </c>
      <c r="D15" s="230"/>
      <c r="E15" s="262">
        <v>0.26</v>
      </c>
      <c r="F15" s="234"/>
      <c r="G15" s="239"/>
      <c r="H15" s="215"/>
      <c r="I15" s="215"/>
      <c r="J15" s="215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37"/>
      <c r="B16" s="227"/>
      <c r="C16" s="254" t="s">
        <v>107</v>
      </c>
      <c r="D16" s="230"/>
      <c r="E16" s="262">
        <v>0.26</v>
      </c>
      <c r="F16" s="234"/>
      <c r="G16" s="239"/>
      <c r="H16" s="215"/>
      <c r="I16" s="215"/>
      <c r="J16" s="215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>
      <c r="A17" s="237">
        <v>4</v>
      </c>
      <c r="B17" s="227" t="s">
        <v>108</v>
      </c>
      <c r="C17" s="253" t="s">
        <v>109</v>
      </c>
      <c r="D17" s="229" t="s">
        <v>110</v>
      </c>
      <c r="E17" s="261">
        <v>4.5999999999999996</v>
      </c>
      <c r="F17" s="234"/>
      <c r="G17" s="239">
        <f>E17*F17</f>
        <v>0</v>
      </c>
      <c r="H17" s="215"/>
      <c r="I17" s="215"/>
      <c r="J17" s="215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37"/>
      <c r="B18" s="227"/>
      <c r="C18" s="255" t="s">
        <v>111</v>
      </c>
      <c r="D18" s="231"/>
      <c r="E18" s="233"/>
      <c r="F18" s="235"/>
      <c r="G18" s="240"/>
      <c r="H18" s="215"/>
      <c r="I18" s="215"/>
      <c r="J18" s="215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23" t="str">
        <f>C18</f>
        <v>Včetně osazení, přesného zaměření, zajištění v předepsané poloze a dodávky veškerého materiálu.</v>
      </c>
      <c r="BB18" s="216"/>
      <c r="BC18" s="216"/>
      <c r="BD18" s="216"/>
      <c r="BE18" s="216"/>
      <c r="BF18" s="216"/>
      <c r="BG18" s="216"/>
      <c r="BH18" s="216"/>
    </row>
    <row r="19" spans="1:60" outlineLevel="1">
      <c r="A19" s="237"/>
      <c r="B19" s="227"/>
      <c r="C19" s="254" t="s">
        <v>112</v>
      </c>
      <c r="D19" s="230"/>
      <c r="E19" s="262"/>
      <c r="F19" s="234"/>
      <c r="G19" s="239"/>
      <c r="H19" s="215"/>
      <c r="I19" s="215"/>
      <c r="J19" s="215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37"/>
      <c r="B20" s="227"/>
      <c r="C20" s="254" t="s">
        <v>113</v>
      </c>
      <c r="D20" s="230"/>
      <c r="E20" s="262">
        <v>2.8</v>
      </c>
      <c r="F20" s="234"/>
      <c r="G20" s="239"/>
      <c r="H20" s="215"/>
      <c r="I20" s="215"/>
      <c r="J20" s="215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37"/>
      <c r="B21" s="227"/>
      <c r="C21" s="254" t="s">
        <v>114</v>
      </c>
      <c r="D21" s="230"/>
      <c r="E21" s="262"/>
      <c r="F21" s="234"/>
      <c r="G21" s="239"/>
      <c r="H21" s="215"/>
      <c r="I21" s="215"/>
      <c r="J21" s="215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37"/>
      <c r="B22" s="227"/>
      <c r="C22" s="254" t="s">
        <v>115</v>
      </c>
      <c r="D22" s="230"/>
      <c r="E22" s="262">
        <v>1.8</v>
      </c>
      <c r="F22" s="234"/>
      <c r="G22" s="239"/>
      <c r="H22" s="215"/>
      <c r="I22" s="215"/>
      <c r="J22" s="215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>
      <c r="A23" s="238" t="s">
        <v>94</v>
      </c>
      <c r="B23" s="228" t="s">
        <v>58</v>
      </c>
      <c r="C23" s="256" t="s">
        <v>59</v>
      </c>
      <c r="D23" s="232"/>
      <c r="E23" s="263"/>
      <c r="F23" s="236">
        <f>SUM(G24:G39)</f>
        <v>0</v>
      </c>
      <c r="G23" s="241"/>
      <c r="H23" s="116"/>
      <c r="I23" s="116"/>
      <c r="J23" s="116"/>
    </row>
    <row r="24" spans="1:60" ht="22.5" outlineLevel="1">
      <c r="A24" s="237">
        <v>5</v>
      </c>
      <c r="B24" s="227" t="s">
        <v>116</v>
      </c>
      <c r="C24" s="253" t="s">
        <v>117</v>
      </c>
      <c r="D24" s="229" t="s">
        <v>105</v>
      </c>
      <c r="E24" s="261">
        <v>3.98</v>
      </c>
      <c r="F24" s="234"/>
      <c r="G24" s="239">
        <f>E24*F24</f>
        <v>0</v>
      </c>
      <c r="H24" s="215"/>
      <c r="I24" s="215"/>
      <c r="J24" s="215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37"/>
      <c r="B25" s="227"/>
      <c r="C25" s="254" t="s">
        <v>118</v>
      </c>
      <c r="D25" s="230"/>
      <c r="E25" s="262"/>
      <c r="F25" s="234"/>
      <c r="G25" s="239"/>
      <c r="H25" s="215"/>
      <c r="I25" s="215"/>
      <c r="J25" s="215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7"/>
      <c r="B26" s="227"/>
      <c r="C26" s="254" t="s">
        <v>119</v>
      </c>
      <c r="D26" s="230"/>
      <c r="E26" s="262">
        <v>1.61</v>
      </c>
      <c r="F26" s="234"/>
      <c r="G26" s="239"/>
      <c r="H26" s="215"/>
      <c r="I26" s="215"/>
      <c r="J26" s="215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37"/>
      <c r="B27" s="227"/>
      <c r="C27" s="254" t="s">
        <v>120</v>
      </c>
      <c r="D27" s="230"/>
      <c r="E27" s="262">
        <v>2.37</v>
      </c>
      <c r="F27" s="234"/>
      <c r="G27" s="239"/>
      <c r="H27" s="215"/>
      <c r="I27" s="215"/>
      <c r="J27" s="215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2.5" outlineLevel="1">
      <c r="A28" s="237">
        <v>6</v>
      </c>
      <c r="B28" s="227" t="s">
        <v>121</v>
      </c>
      <c r="C28" s="253" t="s">
        <v>122</v>
      </c>
      <c r="D28" s="229" t="s">
        <v>123</v>
      </c>
      <c r="E28" s="261">
        <v>5.0999999999999996</v>
      </c>
      <c r="F28" s="234"/>
      <c r="G28" s="239">
        <f>E28*F28</f>
        <v>0</v>
      </c>
      <c r="H28" s="215"/>
      <c r="I28" s="215"/>
      <c r="J28" s="215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37"/>
      <c r="B29" s="227"/>
      <c r="C29" s="254" t="s">
        <v>124</v>
      </c>
      <c r="D29" s="230"/>
      <c r="E29" s="262"/>
      <c r="F29" s="234"/>
      <c r="G29" s="239"/>
      <c r="H29" s="215"/>
      <c r="I29" s="215"/>
      <c r="J29" s="215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>
      <c r="A30" s="237"/>
      <c r="B30" s="227"/>
      <c r="C30" s="254" t="s">
        <v>125</v>
      </c>
      <c r="D30" s="230"/>
      <c r="E30" s="262">
        <v>1.6</v>
      </c>
      <c r="F30" s="234"/>
      <c r="G30" s="239"/>
      <c r="H30" s="215"/>
      <c r="I30" s="215"/>
      <c r="J30" s="215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7"/>
      <c r="B31" s="227"/>
      <c r="C31" s="254" t="s">
        <v>126</v>
      </c>
      <c r="D31" s="230"/>
      <c r="E31" s="262">
        <v>3.5</v>
      </c>
      <c r="F31" s="234"/>
      <c r="G31" s="239"/>
      <c r="H31" s="215"/>
      <c r="I31" s="215"/>
      <c r="J31" s="215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>
      <c r="A32" s="237">
        <v>7</v>
      </c>
      <c r="B32" s="227" t="s">
        <v>127</v>
      </c>
      <c r="C32" s="253" t="s">
        <v>128</v>
      </c>
      <c r="D32" s="229" t="s">
        <v>123</v>
      </c>
      <c r="E32" s="261">
        <v>58.5</v>
      </c>
      <c r="F32" s="234"/>
      <c r="G32" s="239">
        <f>E32*F32</f>
        <v>0</v>
      </c>
      <c r="H32" s="215"/>
      <c r="I32" s="215"/>
      <c r="J32" s="215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>
      <c r="A33" s="237"/>
      <c r="B33" s="227"/>
      <c r="C33" s="254" t="s">
        <v>124</v>
      </c>
      <c r="D33" s="230"/>
      <c r="E33" s="262"/>
      <c r="F33" s="234"/>
      <c r="G33" s="239"/>
      <c r="H33" s="215"/>
      <c r="I33" s="215"/>
      <c r="J33" s="215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37"/>
      <c r="B34" s="227"/>
      <c r="C34" s="254" t="s">
        <v>129</v>
      </c>
      <c r="D34" s="230"/>
      <c r="E34" s="262">
        <v>23.5</v>
      </c>
      <c r="F34" s="234"/>
      <c r="G34" s="239"/>
      <c r="H34" s="215"/>
      <c r="I34" s="215"/>
      <c r="J34" s="215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37"/>
      <c r="B35" s="227"/>
      <c r="C35" s="254" t="s">
        <v>130</v>
      </c>
      <c r="D35" s="230"/>
      <c r="E35" s="262">
        <v>35</v>
      </c>
      <c r="F35" s="234"/>
      <c r="G35" s="239"/>
      <c r="H35" s="215"/>
      <c r="I35" s="215"/>
      <c r="J35" s="215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22.5" outlineLevel="1">
      <c r="A36" s="237">
        <v>8</v>
      </c>
      <c r="B36" s="227" t="s">
        <v>131</v>
      </c>
      <c r="C36" s="253" t="s">
        <v>132</v>
      </c>
      <c r="D36" s="229" t="s">
        <v>123</v>
      </c>
      <c r="E36" s="261">
        <v>2.2999999999999998</v>
      </c>
      <c r="F36" s="234"/>
      <c r="G36" s="239">
        <f>E36*F36</f>
        <v>0</v>
      </c>
      <c r="H36" s="215"/>
      <c r="I36" s="215"/>
      <c r="J36" s="215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37"/>
      <c r="B37" s="227"/>
      <c r="C37" s="254" t="s">
        <v>124</v>
      </c>
      <c r="D37" s="230"/>
      <c r="E37" s="262"/>
      <c r="F37" s="234"/>
      <c r="G37" s="239"/>
      <c r="H37" s="215"/>
      <c r="I37" s="215"/>
      <c r="J37" s="215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37"/>
      <c r="B38" s="227"/>
      <c r="C38" s="254" t="s">
        <v>133</v>
      </c>
      <c r="D38" s="230"/>
      <c r="E38" s="262">
        <v>1.2</v>
      </c>
      <c r="F38" s="234"/>
      <c r="G38" s="239"/>
      <c r="H38" s="215"/>
      <c r="I38" s="215"/>
      <c r="J38" s="215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37"/>
      <c r="B39" s="227"/>
      <c r="C39" s="254" t="s">
        <v>134</v>
      </c>
      <c r="D39" s="230"/>
      <c r="E39" s="262">
        <v>1.1000000000000001</v>
      </c>
      <c r="F39" s="234"/>
      <c r="G39" s="239"/>
      <c r="H39" s="215"/>
      <c r="I39" s="215"/>
      <c r="J39" s="215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>
      <c r="A40" s="238" t="s">
        <v>94</v>
      </c>
      <c r="B40" s="228" t="s">
        <v>60</v>
      </c>
      <c r="C40" s="256" t="s">
        <v>61</v>
      </c>
      <c r="D40" s="232"/>
      <c r="E40" s="263"/>
      <c r="F40" s="236">
        <f>SUM(G41:G93)</f>
        <v>0</v>
      </c>
      <c r="G40" s="241"/>
      <c r="H40" s="116"/>
      <c r="I40" s="116"/>
      <c r="J40" s="116"/>
    </row>
    <row r="41" spans="1:60" ht="22.5" outlineLevel="1">
      <c r="A41" s="237">
        <v>9</v>
      </c>
      <c r="B41" s="227" t="s">
        <v>135</v>
      </c>
      <c r="C41" s="253" t="s">
        <v>136</v>
      </c>
      <c r="D41" s="229" t="s">
        <v>105</v>
      </c>
      <c r="E41" s="261">
        <v>90</v>
      </c>
      <c r="F41" s="234"/>
      <c r="G41" s="239">
        <f>E41*F41</f>
        <v>0</v>
      </c>
      <c r="H41" s="215"/>
      <c r="I41" s="215"/>
      <c r="J41" s="215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37"/>
      <c r="B42" s="227"/>
      <c r="C42" s="255" t="s">
        <v>137</v>
      </c>
      <c r="D42" s="231"/>
      <c r="E42" s="233"/>
      <c r="F42" s="235"/>
      <c r="G42" s="240"/>
      <c r="H42" s="215"/>
      <c r="I42" s="215"/>
      <c r="J42" s="215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23" t="str">
        <f>C42</f>
        <v>doplnění pevných prachotěsů</v>
      </c>
      <c r="BB42" s="216"/>
      <c r="BC42" s="216"/>
      <c r="BD42" s="216"/>
      <c r="BE42" s="216"/>
      <c r="BF42" s="216"/>
      <c r="BG42" s="216"/>
      <c r="BH42" s="216"/>
    </row>
    <row r="43" spans="1:60" outlineLevel="1">
      <c r="A43" s="237"/>
      <c r="B43" s="227"/>
      <c r="C43" s="254" t="s">
        <v>138</v>
      </c>
      <c r="D43" s="230"/>
      <c r="E43" s="262">
        <v>45</v>
      </c>
      <c r="F43" s="234"/>
      <c r="G43" s="239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37"/>
      <c r="B44" s="227"/>
      <c r="C44" s="254" t="s">
        <v>139</v>
      </c>
      <c r="D44" s="230"/>
      <c r="E44" s="262">
        <v>45</v>
      </c>
      <c r="F44" s="234"/>
      <c r="G44" s="239"/>
      <c r="H44" s="215"/>
      <c r="I44" s="215"/>
      <c r="J44" s="215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1">
      <c r="A45" s="237">
        <v>10</v>
      </c>
      <c r="B45" s="227" t="s">
        <v>140</v>
      </c>
      <c r="C45" s="253" t="s">
        <v>141</v>
      </c>
      <c r="D45" s="229" t="s">
        <v>97</v>
      </c>
      <c r="E45" s="261">
        <v>7</v>
      </c>
      <c r="F45" s="234"/>
      <c r="G45" s="239">
        <f>E45*F45</f>
        <v>0</v>
      </c>
      <c r="H45" s="215"/>
      <c r="I45" s="215"/>
      <c r="J45" s="215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/>
      <c r="B46" s="227"/>
      <c r="C46" s="255" t="s">
        <v>142</v>
      </c>
      <c r="D46" s="231"/>
      <c r="E46" s="233"/>
      <c r="F46" s="235"/>
      <c r="G46" s="240"/>
      <c r="H46" s="215"/>
      <c r="I46" s="215"/>
      <c r="J46" s="215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23" t="str">
        <f>C46</f>
        <v>oprava v místech výměny stěn mimo hlavní halu.</v>
      </c>
      <c r="BB46" s="216"/>
      <c r="BC46" s="216"/>
      <c r="BD46" s="216"/>
      <c r="BE46" s="216"/>
      <c r="BF46" s="216"/>
      <c r="BG46" s="216"/>
      <c r="BH46" s="216"/>
    </row>
    <row r="47" spans="1:60" outlineLevel="1">
      <c r="A47" s="237"/>
      <c r="B47" s="227"/>
      <c r="C47" s="254" t="s">
        <v>98</v>
      </c>
      <c r="D47" s="230"/>
      <c r="E47" s="262">
        <v>4</v>
      </c>
      <c r="F47" s="234"/>
      <c r="G47" s="239"/>
      <c r="H47" s="215"/>
      <c r="I47" s="215"/>
      <c r="J47" s="215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>
      <c r="A48" s="237"/>
      <c r="B48" s="227"/>
      <c r="C48" s="254" t="s">
        <v>99</v>
      </c>
      <c r="D48" s="230"/>
      <c r="E48" s="262">
        <v>3</v>
      </c>
      <c r="F48" s="234"/>
      <c r="G48" s="239"/>
      <c r="H48" s="215"/>
      <c r="I48" s="215"/>
      <c r="J48" s="215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22.5" outlineLevel="1">
      <c r="A49" s="237">
        <v>11</v>
      </c>
      <c r="B49" s="227" t="s">
        <v>143</v>
      </c>
      <c r="C49" s="253" t="s">
        <v>144</v>
      </c>
      <c r="D49" s="229" t="s">
        <v>97</v>
      </c>
      <c r="E49" s="261">
        <v>7</v>
      </c>
      <c r="F49" s="234"/>
      <c r="G49" s="239">
        <f>E49*F49</f>
        <v>0</v>
      </c>
      <c r="H49" s="215"/>
      <c r="I49" s="215"/>
      <c r="J49" s="215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>
      <c r="A50" s="237"/>
      <c r="B50" s="227"/>
      <c r="C50" s="255" t="s">
        <v>142</v>
      </c>
      <c r="D50" s="231"/>
      <c r="E50" s="233"/>
      <c r="F50" s="235"/>
      <c r="G50" s="240"/>
      <c r="H50" s="215"/>
      <c r="I50" s="215"/>
      <c r="J50" s="215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23" t="str">
        <f>C50</f>
        <v>oprava v místech výměny stěn mimo hlavní halu.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37"/>
      <c r="B51" s="227"/>
      <c r="C51" s="254" t="s">
        <v>98</v>
      </c>
      <c r="D51" s="230"/>
      <c r="E51" s="262">
        <v>4</v>
      </c>
      <c r="F51" s="234"/>
      <c r="G51" s="239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37"/>
      <c r="B52" s="227"/>
      <c r="C52" s="254" t="s">
        <v>99</v>
      </c>
      <c r="D52" s="230"/>
      <c r="E52" s="262">
        <v>3</v>
      </c>
      <c r="F52" s="234"/>
      <c r="G52" s="239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2.5" outlineLevel="1">
      <c r="A53" s="237">
        <v>12</v>
      </c>
      <c r="B53" s="227" t="s">
        <v>145</v>
      </c>
      <c r="C53" s="253" t="s">
        <v>146</v>
      </c>
      <c r="D53" s="229" t="s">
        <v>105</v>
      </c>
      <c r="E53" s="261">
        <v>215.9</v>
      </c>
      <c r="F53" s="234"/>
      <c r="G53" s="239">
        <f>E53*F53</f>
        <v>0</v>
      </c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7"/>
      <c r="B54" s="227"/>
      <c r="C54" s="255" t="s">
        <v>147</v>
      </c>
      <c r="D54" s="231"/>
      <c r="E54" s="233"/>
      <c r="F54" s="235"/>
      <c r="G54" s="240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23" t="str">
        <f>C54</f>
        <v>Včetně pomocného pracovního lešení o výšce podlahy do 1900 mm a pro zatížení do 1,5 kPa.</v>
      </c>
      <c r="BB54" s="216"/>
      <c r="BC54" s="216"/>
      <c r="BD54" s="216"/>
      <c r="BE54" s="216"/>
      <c r="BF54" s="216"/>
      <c r="BG54" s="216"/>
      <c r="BH54" s="216"/>
    </row>
    <row r="55" spans="1:60" outlineLevel="1">
      <c r="A55" s="237"/>
      <c r="B55" s="227"/>
      <c r="C55" s="254" t="s">
        <v>148</v>
      </c>
      <c r="D55" s="230"/>
      <c r="E55" s="262"/>
      <c r="F55" s="234"/>
      <c r="G55" s="239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37"/>
      <c r="B56" s="227"/>
      <c r="C56" s="254" t="s">
        <v>149</v>
      </c>
      <c r="D56" s="230"/>
      <c r="E56" s="262">
        <v>119</v>
      </c>
      <c r="F56" s="234"/>
      <c r="G56" s="239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37"/>
      <c r="B57" s="227"/>
      <c r="C57" s="254" t="s">
        <v>150</v>
      </c>
      <c r="D57" s="230"/>
      <c r="E57" s="262">
        <v>96.9</v>
      </c>
      <c r="F57" s="234"/>
      <c r="G57" s="239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22.5" outlineLevel="1">
      <c r="A58" s="237">
        <v>13</v>
      </c>
      <c r="B58" s="227" t="s">
        <v>151</v>
      </c>
      <c r="C58" s="253" t="s">
        <v>152</v>
      </c>
      <c r="D58" s="229" t="s">
        <v>97</v>
      </c>
      <c r="E58" s="261">
        <v>7</v>
      </c>
      <c r="F58" s="234"/>
      <c r="G58" s="239">
        <f>E58*F58</f>
        <v>0</v>
      </c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37"/>
      <c r="B59" s="227"/>
      <c r="C59" s="255" t="s">
        <v>142</v>
      </c>
      <c r="D59" s="231"/>
      <c r="E59" s="233"/>
      <c r="F59" s="235"/>
      <c r="G59" s="240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23" t="str">
        <f>C59</f>
        <v>oprava v místech výměny stěn mimo hlavní halu.</v>
      </c>
      <c r="BB59" s="216"/>
      <c r="BC59" s="216"/>
      <c r="BD59" s="216"/>
      <c r="BE59" s="216"/>
      <c r="BF59" s="216"/>
      <c r="BG59" s="216"/>
      <c r="BH59" s="216"/>
    </row>
    <row r="60" spans="1:60" outlineLevel="1">
      <c r="A60" s="237"/>
      <c r="B60" s="227"/>
      <c r="C60" s="254" t="s">
        <v>98</v>
      </c>
      <c r="D60" s="230"/>
      <c r="E60" s="262">
        <v>4</v>
      </c>
      <c r="F60" s="234"/>
      <c r="G60" s="239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>
      <c r="A61" s="237"/>
      <c r="B61" s="227"/>
      <c r="C61" s="254" t="s">
        <v>99</v>
      </c>
      <c r="D61" s="230"/>
      <c r="E61" s="262">
        <v>3</v>
      </c>
      <c r="F61" s="234"/>
      <c r="G61" s="239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ht="22.5" outlineLevel="1">
      <c r="A62" s="237">
        <v>14</v>
      </c>
      <c r="B62" s="227" t="s">
        <v>153</v>
      </c>
      <c r="C62" s="253" t="s">
        <v>154</v>
      </c>
      <c r="D62" s="229" t="s">
        <v>97</v>
      </c>
      <c r="E62" s="261">
        <v>7</v>
      </c>
      <c r="F62" s="234"/>
      <c r="G62" s="239">
        <f>E62*F62</f>
        <v>0</v>
      </c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37"/>
      <c r="B63" s="227"/>
      <c r="C63" s="255" t="s">
        <v>142</v>
      </c>
      <c r="D63" s="231"/>
      <c r="E63" s="233"/>
      <c r="F63" s="235"/>
      <c r="G63" s="240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23" t="str">
        <f>C63</f>
        <v>oprava v místech výměny stěn mimo hlavní halu.</v>
      </c>
      <c r="BB63" s="216"/>
      <c r="BC63" s="216"/>
      <c r="BD63" s="216"/>
      <c r="BE63" s="216"/>
      <c r="BF63" s="216"/>
      <c r="BG63" s="216"/>
      <c r="BH63" s="216"/>
    </row>
    <row r="64" spans="1:60" outlineLevel="1">
      <c r="A64" s="237"/>
      <c r="B64" s="227"/>
      <c r="C64" s="254" t="s">
        <v>98</v>
      </c>
      <c r="D64" s="230"/>
      <c r="E64" s="262">
        <v>4</v>
      </c>
      <c r="F64" s="234"/>
      <c r="G64" s="239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37"/>
      <c r="B65" s="227"/>
      <c r="C65" s="254" t="s">
        <v>99</v>
      </c>
      <c r="D65" s="230"/>
      <c r="E65" s="262">
        <v>3</v>
      </c>
      <c r="F65" s="234"/>
      <c r="G65" s="239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ht="22.5" outlineLevel="1">
      <c r="A66" s="237">
        <v>15</v>
      </c>
      <c r="B66" s="227" t="s">
        <v>155</v>
      </c>
      <c r="C66" s="253" t="s">
        <v>156</v>
      </c>
      <c r="D66" s="229" t="s">
        <v>97</v>
      </c>
      <c r="E66" s="261">
        <v>7</v>
      </c>
      <c r="F66" s="234"/>
      <c r="G66" s="239">
        <f>E66*F66</f>
        <v>0</v>
      </c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37"/>
      <c r="B67" s="227"/>
      <c r="C67" s="255" t="s">
        <v>142</v>
      </c>
      <c r="D67" s="231"/>
      <c r="E67" s="233"/>
      <c r="F67" s="235"/>
      <c r="G67" s="240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23" t="str">
        <f>C67</f>
        <v>oprava v místech výměny stěn mimo hlavní halu.</v>
      </c>
      <c r="BB67" s="216"/>
      <c r="BC67" s="216"/>
      <c r="BD67" s="216"/>
      <c r="BE67" s="216"/>
      <c r="BF67" s="216"/>
      <c r="BG67" s="216"/>
      <c r="BH67" s="216"/>
    </row>
    <row r="68" spans="1:60" outlineLevel="1">
      <c r="A68" s="237"/>
      <c r="B68" s="227"/>
      <c r="C68" s="254" t="s">
        <v>98</v>
      </c>
      <c r="D68" s="230"/>
      <c r="E68" s="262">
        <v>4</v>
      </c>
      <c r="F68" s="234"/>
      <c r="G68" s="239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7"/>
      <c r="B69" s="227"/>
      <c r="C69" s="254" t="s">
        <v>99</v>
      </c>
      <c r="D69" s="230"/>
      <c r="E69" s="262">
        <v>3</v>
      </c>
      <c r="F69" s="234"/>
      <c r="G69" s="239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ht="22.5" outlineLevel="1">
      <c r="A70" s="237">
        <v>16</v>
      </c>
      <c r="B70" s="227" t="s">
        <v>157</v>
      </c>
      <c r="C70" s="253" t="s">
        <v>158</v>
      </c>
      <c r="D70" s="229" t="s">
        <v>105</v>
      </c>
      <c r="E70" s="261">
        <v>0.8</v>
      </c>
      <c r="F70" s="234"/>
      <c r="G70" s="239">
        <f>E70*F70</f>
        <v>0</v>
      </c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37"/>
      <c r="B71" s="227"/>
      <c r="C71" s="254" t="s">
        <v>159</v>
      </c>
      <c r="D71" s="230"/>
      <c r="E71" s="262">
        <v>0.4</v>
      </c>
      <c r="F71" s="234"/>
      <c r="G71" s="239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37"/>
      <c r="B72" s="227"/>
      <c r="C72" s="254" t="s">
        <v>160</v>
      </c>
      <c r="D72" s="230"/>
      <c r="E72" s="262">
        <v>0.4</v>
      </c>
      <c r="F72" s="234"/>
      <c r="G72" s="239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ht="22.5" outlineLevel="1">
      <c r="A73" s="237">
        <v>17</v>
      </c>
      <c r="B73" s="227" t="s">
        <v>161</v>
      </c>
      <c r="C73" s="253" t="s">
        <v>162</v>
      </c>
      <c r="D73" s="229" t="s">
        <v>123</v>
      </c>
      <c r="E73" s="261">
        <v>55.6</v>
      </c>
      <c r="F73" s="234"/>
      <c r="G73" s="239">
        <f>E73*F73</f>
        <v>0</v>
      </c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37"/>
      <c r="B74" s="227"/>
      <c r="C74" s="254" t="s">
        <v>163</v>
      </c>
      <c r="D74" s="230"/>
      <c r="E74" s="262"/>
      <c r="F74" s="234"/>
      <c r="G74" s="239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7"/>
      <c r="B75" s="227"/>
      <c r="C75" s="254" t="s">
        <v>164</v>
      </c>
      <c r="D75" s="230"/>
      <c r="E75" s="262"/>
      <c r="F75" s="234"/>
      <c r="G75" s="239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37"/>
      <c r="B76" s="227"/>
      <c r="C76" s="254" t="s">
        <v>165</v>
      </c>
      <c r="D76" s="230"/>
      <c r="E76" s="262">
        <v>4.8</v>
      </c>
      <c r="F76" s="234"/>
      <c r="G76" s="239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7"/>
      <c r="B77" s="227"/>
      <c r="C77" s="254" t="s">
        <v>166</v>
      </c>
      <c r="D77" s="230"/>
      <c r="E77" s="262"/>
      <c r="F77" s="234"/>
      <c r="G77" s="239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37"/>
      <c r="B78" s="227"/>
      <c r="C78" s="254" t="s">
        <v>167</v>
      </c>
      <c r="D78" s="230"/>
      <c r="E78" s="262">
        <v>50.8</v>
      </c>
      <c r="F78" s="234"/>
      <c r="G78" s="239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ht="22.5" outlineLevel="1">
      <c r="A79" s="237">
        <v>18</v>
      </c>
      <c r="B79" s="227" t="s">
        <v>168</v>
      </c>
      <c r="C79" s="253" t="s">
        <v>169</v>
      </c>
      <c r="D79" s="229" t="s">
        <v>105</v>
      </c>
      <c r="E79" s="261">
        <v>223.505</v>
      </c>
      <c r="F79" s="234"/>
      <c r="G79" s="239">
        <f>E79*F79</f>
        <v>0</v>
      </c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>
      <c r="A80" s="237"/>
      <c r="B80" s="227"/>
      <c r="C80" s="255" t="s">
        <v>147</v>
      </c>
      <c r="D80" s="231"/>
      <c r="E80" s="233"/>
      <c r="F80" s="235"/>
      <c r="G80" s="240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23" t="str">
        <f>C80</f>
        <v>Včetně pomocného pracovního lešení o výšce podlahy do 1900 mm a pro zatížení do 1,5 kPa.</v>
      </c>
      <c r="BB80" s="216"/>
      <c r="BC80" s="216"/>
      <c r="BD80" s="216"/>
      <c r="BE80" s="216"/>
      <c r="BF80" s="216"/>
      <c r="BG80" s="216"/>
      <c r="BH80" s="216"/>
    </row>
    <row r="81" spans="1:60" outlineLevel="1">
      <c r="A81" s="237"/>
      <c r="B81" s="227"/>
      <c r="C81" s="254" t="s">
        <v>170</v>
      </c>
      <c r="D81" s="230"/>
      <c r="E81" s="262"/>
      <c r="F81" s="234"/>
      <c r="G81" s="239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ht="22.5" outlineLevel="1">
      <c r="A82" s="237"/>
      <c r="B82" s="227"/>
      <c r="C82" s="254" t="s">
        <v>171</v>
      </c>
      <c r="D82" s="230"/>
      <c r="E82" s="262">
        <v>120</v>
      </c>
      <c r="F82" s="234"/>
      <c r="G82" s="239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37"/>
      <c r="B83" s="227"/>
      <c r="C83" s="254" t="s">
        <v>172</v>
      </c>
      <c r="D83" s="230"/>
      <c r="E83" s="262">
        <v>-0.25</v>
      </c>
      <c r="F83" s="234"/>
      <c r="G83" s="239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37"/>
      <c r="B84" s="227"/>
      <c r="C84" s="254" t="s">
        <v>173</v>
      </c>
      <c r="D84" s="230"/>
      <c r="E84" s="262">
        <v>92.4</v>
      </c>
      <c r="F84" s="234"/>
      <c r="G84" s="239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7"/>
      <c r="B85" s="227"/>
      <c r="C85" s="254" t="s">
        <v>174</v>
      </c>
      <c r="D85" s="230"/>
      <c r="E85" s="262">
        <v>16.155000000000001</v>
      </c>
      <c r="F85" s="234"/>
      <c r="G85" s="239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37"/>
      <c r="B86" s="227"/>
      <c r="C86" s="254" t="s">
        <v>175</v>
      </c>
      <c r="D86" s="230"/>
      <c r="E86" s="262">
        <v>-4.8</v>
      </c>
      <c r="F86" s="234"/>
      <c r="G86" s="239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37">
        <v>19</v>
      </c>
      <c r="B87" s="227" t="s">
        <v>176</v>
      </c>
      <c r="C87" s="253" t="s">
        <v>177</v>
      </c>
      <c r="D87" s="229" t="s">
        <v>105</v>
      </c>
      <c r="E87" s="261">
        <v>3.6</v>
      </c>
      <c r="F87" s="234"/>
      <c r="G87" s="239">
        <f>E87*F87</f>
        <v>0</v>
      </c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>
      <c r="A88" s="237"/>
      <c r="B88" s="227"/>
      <c r="C88" s="254" t="s">
        <v>178</v>
      </c>
      <c r="D88" s="230"/>
      <c r="E88" s="262"/>
      <c r="F88" s="234"/>
      <c r="G88" s="239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37"/>
      <c r="B89" s="227"/>
      <c r="C89" s="254" t="s">
        <v>179</v>
      </c>
      <c r="D89" s="230"/>
      <c r="E89" s="262">
        <v>3.6</v>
      </c>
      <c r="F89" s="234"/>
      <c r="G89" s="239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ht="22.5" outlineLevel="1">
      <c r="A90" s="237">
        <v>20</v>
      </c>
      <c r="B90" s="227" t="s">
        <v>180</v>
      </c>
      <c r="C90" s="253" t="s">
        <v>181</v>
      </c>
      <c r="D90" s="229" t="s">
        <v>105</v>
      </c>
      <c r="E90" s="261">
        <v>44.7</v>
      </c>
      <c r="F90" s="234"/>
      <c r="G90" s="239">
        <f>E90*F90</f>
        <v>0</v>
      </c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37"/>
      <c r="B91" s="227"/>
      <c r="C91" s="255" t="s">
        <v>182</v>
      </c>
      <c r="D91" s="231"/>
      <c r="E91" s="233"/>
      <c r="F91" s="235"/>
      <c r="G91" s="240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23" t="str">
        <f>C91</f>
        <v>10 % z předcházející položky</v>
      </c>
      <c r="BB91" s="216"/>
      <c r="BC91" s="216"/>
      <c r="BD91" s="216"/>
      <c r="BE91" s="216"/>
      <c r="BF91" s="216"/>
      <c r="BG91" s="216"/>
      <c r="BH91" s="216"/>
    </row>
    <row r="92" spans="1:60" outlineLevel="1">
      <c r="A92" s="237"/>
      <c r="B92" s="227"/>
      <c r="C92" s="254" t="s">
        <v>183</v>
      </c>
      <c r="D92" s="230"/>
      <c r="E92" s="262"/>
      <c r="F92" s="234"/>
      <c r="G92" s="239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>
      <c r="A93" s="237"/>
      <c r="B93" s="227"/>
      <c r="C93" s="254" t="s">
        <v>184</v>
      </c>
      <c r="D93" s="230"/>
      <c r="E93" s="262">
        <v>44.7</v>
      </c>
      <c r="F93" s="234"/>
      <c r="G93" s="239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>
      <c r="A94" s="238" t="s">
        <v>94</v>
      </c>
      <c r="B94" s="228" t="s">
        <v>62</v>
      </c>
      <c r="C94" s="256" t="s">
        <v>63</v>
      </c>
      <c r="D94" s="232"/>
      <c r="E94" s="263"/>
      <c r="F94" s="236">
        <f>SUM(G95:G99)</f>
        <v>0</v>
      </c>
      <c r="G94" s="241"/>
    </row>
    <row r="95" spans="1:60" outlineLevel="1">
      <c r="A95" s="237">
        <v>21</v>
      </c>
      <c r="B95" s="227" t="s">
        <v>185</v>
      </c>
      <c r="C95" s="253" t="s">
        <v>186</v>
      </c>
      <c r="D95" s="229" t="s">
        <v>97</v>
      </c>
      <c r="E95" s="261">
        <v>1</v>
      </c>
      <c r="F95" s="234"/>
      <c r="G95" s="239">
        <f>E95*F95</f>
        <v>0</v>
      </c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37"/>
      <c r="B96" s="227"/>
      <c r="C96" s="254" t="s">
        <v>187</v>
      </c>
      <c r="D96" s="230"/>
      <c r="E96" s="262">
        <v>1</v>
      </c>
      <c r="F96" s="234"/>
      <c r="G96" s="239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ht="22.5" outlineLevel="1">
      <c r="A97" s="237">
        <v>22</v>
      </c>
      <c r="B97" s="227" t="s">
        <v>188</v>
      </c>
      <c r="C97" s="253" t="s">
        <v>189</v>
      </c>
      <c r="D97" s="229" t="s">
        <v>190</v>
      </c>
      <c r="E97" s="261">
        <v>1</v>
      </c>
      <c r="F97" s="234"/>
      <c r="G97" s="239">
        <f>E97*F97</f>
        <v>0</v>
      </c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37"/>
      <c r="B98" s="227"/>
      <c r="C98" s="254" t="s">
        <v>191</v>
      </c>
      <c r="D98" s="230"/>
      <c r="E98" s="262"/>
      <c r="F98" s="234"/>
      <c r="G98" s="239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37"/>
      <c r="B99" s="227"/>
      <c r="C99" s="254" t="s">
        <v>192</v>
      </c>
      <c r="D99" s="230"/>
      <c r="E99" s="262">
        <v>1</v>
      </c>
      <c r="F99" s="234"/>
      <c r="G99" s="239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>
      <c r="A100" s="238" t="s">
        <v>94</v>
      </c>
      <c r="B100" s="228" t="s">
        <v>64</v>
      </c>
      <c r="C100" s="256" t="s">
        <v>65</v>
      </c>
      <c r="D100" s="232"/>
      <c r="E100" s="263"/>
      <c r="F100" s="236">
        <f>SUM(G101:G103)</f>
        <v>0</v>
      </c>
      <c r="G100" s="241"/>
    </row>
    <row r="101" spans="1:60" outlineLevel="1">
      <c r="A101" s="237">
        <v>23</v>
      </c>
      <c r="B101" s="227" t="s">
        <v>193</v>
      </c>
      <c r="C101" s="253" t="s">
        <v>194</v>
      </c>
      <c r="D101" s="229" t="s">
        <v>105</v>
      </c>
      <c r="E101" s="261">
        <v>245.9</v>
      </c>
      <c r="F101" s="234"/>
      <c r="G101" s="239">
        <f>E101*F101</f>
        <v>0</v>
      </c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>
      <c r="A102" s="237"/>
      <c r="B102" s="227"/>
      <c r="C102" s="254" t="s">
        <v>195</v>
      </c>
      <c r="D102" s="230"/>
      <c r="E102" s="262">
        <v>134</v>
      </c>
      <c r="F102" s="234"/>
      <c r="G102" s="239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37"/>
      <c r="B103" s="227"/>
      <c r="C103" s="254" t="s">
        <v>196</v>
      </c>
      <c r="D103" s="230"/>
      <c r="E103" s="262">
        <v>111.9</v>
      </c>
      <c r="F103" s="234"/>
      <c r="G103" s="239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5.5">
      <c r="A104" s="238" t="s">
        <v>94</v>
      </c>
      <c r="B104" s="228" t="s">
        <v>66</v>
      </c>
      <c r="C104" s="256" t="s">
        <v>67</v>
      </c>
      <c r="D104" s="232"/>
      <c r="E104" s="263"/>
      <c r="F104" s="236">
        <f>SUM(G105:G108)</f>
        <v>0</v>
      </c>
      <c r="G104" s="241"/>
    </row>
    <row r="105" spans="1:60" outlineLevel="1">
      <c r="A105" s="237">
        <v>24</v>
      </c>
      <c r="B105" s="227" t="s">
        <v>197</v>
      </c>
      <c r="C105" s="253" t="s">
        <v>198</v>
      </c>
      <c r="D105" s="229" t="s">
        <v>105</v>
      </c>
      <c r="E105" s="261">
        <v>245.9</v>
      </c>
      <c r="F105" s="234"/>
      <c r="G105" s="239">
        <f>E105*F105</f>
        <v>0</v>
      </c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ht="22.5" outlineLevel="1">
      <c r="A106" s="237"/>
      <c r="B106" s="227"/>
      <c r="C106" s="255" t="s">
        <v>199</v>
      </c>
      <c r="D106" s="231"/>
      <c r="E106" s="233"/>
      <c r="F106" s="235"/>
      <c r="G106" s="240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23" t="str">
        <f>C106</f>
        <v>kde probíhají rekonstr.práce,ale zůstává stáv.podlaha.Zakrytí folií pvc,textilií,starým kobercem apod.Hranice řešené rekonstrukce.</v>
      </c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37"/>
      <c r="B107" s="227"/>
      <c r="C107" s="254" t="s">
        <v>195</v>
      </c>
      <c r="D107" s="230"/>
      <c r="E107" s="262">
        <v>134</v>
      </c>
      <c r="F107" s="234"/>
      <c r="G107" s="239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7"/>
      <c r="B108" s="227"/>
      <c r="C108" s="254" t="s">
        <v>196</v>
      </c>
      <c r="D108" s="230"/>
      <c r="E108" s="262">
        <v>111.9</v>
      </c>
      <c r="F108" s="234"/>
      <c r="G108" s="239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>
      <c r="A109" s="238" t="s">
        <v>94</v>
      </c>
      <c r="B109" s="228" t="s">
        <v>68</v>
      </c>
      <c r="C109" s="256" t="s">
        <v>69</v>
      </c>
      <c r="D109" s="232"/>
      <c r="E109" s="263"/>
      <c r="F109" s="236">
        <f>SUM(G110:G112)</f>
        <v>0</v>
      </c>
      <c r="G109" s="241"/>
    </row>
    <row r="110" spans="1:60" outlineLevel="1">
      <c r="A110" s="237">
        <v>25</v>
      </c>
      <c r="B110" s="227" t="s">
        <v>200</v>
      </c>
      <c r="C110" s="253" t="s">
        <v>201</v>
      </c>
      <c r="D110" s="229" t="s">
        <v>97</v>
      </c>
      <c r="E110" s="261">
        <v>1</v>
      </c>
      <c r="F110" s="234"/>
      <c r="G110" s="239">
        <f>E110*F110</f>
        <v>0</v>
      </c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ht="22.5" outlineLevel="1">
      <c r="A111" s="237"/>
      <c r="B111" s="227"/>
      <c r="C111" s="255" t="s">
        <v>202</v>
      </c>
      <c r="D111" s="231"/>
      <c r="E111" s="233"/>
      <c r="F111" s="235"/>
      <c r="G111" s="240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23" t="str">
        <f>C111</f>
        <v>Vzhledem k tomu, že se jedná o rekonstrukci, kde mohou během stavby vzniknou možné vícepráce spojené s odkrytím konstrukcí nebo složitostí provádění,</v>
      </c>
      <c r="BB111" s="216"/>
      <c r="BC111" s="216"/>
      <c r="BD111" s="216"/>
      <c r="BE111" s="216"/>
      <c r="BF111" s="216"/>
      <c r="BG111" s="216"/>
      <c r="BH111" s="216"/>
    </row>
    <row r="112" spans="1:60" ht="22.5" outlineLevel="1">
      <c r="A112" s="237"/>
      <c r="B112" s="227"/>
      <c r="C112" s="255" t="s">
        <v>203</v>
      </c>
      <c r="D112" s="231"/>
      <c r="E112" s="233"/>
      <c r="F112" s="235"/>
      <c r="G112" s="240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23" t="str">
        <f>C112</f>
        <v>nacení každý účastník výběrového řízení tuto položku ve výši 35 000 Kč .Tyto náklady budou čerpány pouze se souhlasem investora a projektanta.</v>
      </c>
      <c r="BB112" s="216"/>
      <c r="BC112" s="216"/>
      <c r="BD112" s="216"/>
      <c r="BE112" s="216"/>
      <c r="BF112" s="216"/>
      <c r="BG112" s="216"/>
      <c r="BH112" s="216"/>
    </row>
    <row r="113" spans="1:60">
      <c r="A113" s="238" t="s">
        <v>94</v>
      </c>
      <c r="B113" s="228" t="s">
        <v>70</v>
      </c>
      <c r="C113" s="256" t="s">
        <v>71</v>
      </c>
      <c r="D113" s="232"/>
      <c r="E113" s="263"/>
      <c r="F113" s="236">
        <f>SUM(G114:G161)</f>
        <v>0</v>
      </c>
      <c r="G113" s="241"/>
    </row>
    <row r="114" spans="1:60" outlineLevel="1">
      <c r="A114" s="237">
        <v>26</v>
      </c>
      <c r="B114" s="227" t="s">
        <v>204</v>
      </c>
      <c r="C114" s="253" t="s">
        <v>205</v>
      </c>
      <c r="D114" s="229" t="s">
        <v>97</v>
      </c>
      <c r="E114" s="261">
        <v>9</v>
      </c>
      <c r="F114" s="234"/>
      <c r="G114" s="239">
        <f>E114*F114</f>
        <v>0</v>
      </c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7"/>
      <c r="B115" s="227"/>
      <c r="C115" s="254" t="s">
        <v>98</v>
      </c>
      <c r="D115" s="230"/>
      <c r="E115" s="262">
        <v>4</v>
      </c>
      <c r="F115" s="234"/>
      <c r="G115" s="239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37"/>
      <c r="B116" s="227"/>
      <c r="C116" s="254" t="s">
        <v>206</v>
      </c>
      <c r="D116" s="230"/>
      <c r="E116" s="262">
        <v>5</v>
      </c>
      <c r="F116" s="234"/>
      <c r="G116" s="239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37">
        <v>27</v>
      </c>
      <c r="B117" s="227" t="s">
        <v>207</v>
      </c>
      <c r="C117" s="253" t="s">
        <v>208</v>
      </c>
      <c r="D117" s="229" t="s">
        <v>105</v>
      </c>
      <c r="E117" s="261">
        <v>18.975000000000001</v>
      </c>
      <c r="F117" s="234"/>
      <c r="G117" s="239">
        <f>E117*F117</f>
        <v>0</v>
      </c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7"/>
      <c r="B118" s="227"/>
      <c r="C118" s="254" t="s">
        <v>209</v>
      </c>
      <c r="D118" s="230"/>
      <c r="E118" s="262">
        <v>12.65</v>
      </c>
      <c r="F118" s="234"/>
      <c r="G118" s="239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37"/>
      <c r="B119" s="227"/>
      <c r="C119" s="254" t="s">
        <v>210</v>
      </c>
      <c r="D119" s="230"/>
      <c r="E119" s="262">
        <v>6.3250000000000002</v>
      </c>
      <c r="F119" s="234"/>
      <c r="G119" s="239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37">
        <v>28</v>
      </c>
      <c r="B120" s="227" t="s">
        <v>211</v>
      </c>
      <c r="C120" s="253" t="s">
        <v>212</v>
      </c>
      <c r="D120" s="229" t="s">
        <v>105</v>
      </c>
      <c r="E120" s="261">
        <v>1.6</v>
      </c>
      <c r="F120" s="234"/>
      <c r="G120" s="239">
        <f>E120*F120</f>
        <v>0</v>
      </c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7"/>
      <c r="B121" s="227"/>
      <c r="C121" s="254" t="s">
        <v>213</v>
      </c>
      <c r="D121" s="230"/>
      <c r="E121" s="262">
        <v>1.6</v>
      </c>
      <c r="F121" s="234"/>
      <c r="G121" s="239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37">
        <v>29</v>
      </c>
      <c r="B122" s="227" t="s">
        <v>214</v>
      </c>
      <c r="C122" s="253" t="s">
        <v>215</v>
      </c>
      <c r="D122" s="229" t="s">
        <v>105</v>
      </c>
      <c r="E122" s="261">
        <v>3.2</v>
      </c>
      <c r="F122" s="234"/>
      <c r="G122" s="239">
        <f>E122*F122</f>
        <v>0</v>
      </c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37"/>
      <c r="B123" s="227"/>
      <c r="C123" s="254" t="s">
        <v>216</v>
      </c>
      <c r="D123" s="230"/>
      <c r="E123" s="262">
        <v>3.2</v>
      </c>
      <c r="F123" s="234"/>
      <c r="G123" s="239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7">
        <v>30</v>
      </c>
      <c r="B124" s="227" t="s">
        <v>217</v>
      </c>
      <c r="C124" s="253" t="s">
        <v>218</v>
      </c>
      <c r="D124" s="229" t="s">
        <v>97</v>
      </c>
      <c r="E124" s="261">
        <v>7</v>
      </c>
      <c r="F124" s="234"/>
      <c r="G124" s="239">
        <f>E124*F124</f>
        <v>0</v>
      </c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7"/>
      <c r="B125" s="227"/>
      <c r="C125" s="254" t="s">
        <v>98</v>
      </c>
      <c r="D125" s="230"/>
      <c r="E125" s="262">
        <v>4</v>
      </c>
      <c r="F125" s="234"/>
      <c r="G125" s="239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/>
      <c r="B126" s="227"/>
      <c r="C126" s="254" t="s">
        <v>99</v>
      </c>
      <c r="D126" s="230"/>
      <c r="E126" s="262">
        <v>3</v>
      </c>
      <c r="F126" s="234"/>
      <c r="G126" s="239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37">
        <v>31</v>
      </c>
      <c r="B127" s="227" t="s">
        <v>219</v>
      </c>
      <c r="C127" s="253" t="s">
        <v>220</v>
      </c>
      <c r="D127" s="229" t="s">
        <v>97</v>
      </c>
      <c r="E127" s="261">
        <v>4</v>
      </c>
      <c r="F127" s="234"/>
      <c r="G127" s="239">
        <f>E127*F127</f>
        <v>0</v>
      </c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1">
      <c r="A128" s="237"/>
      <c r="B128" s="227"/>
      <c r="C128" s="255" t="s">
        <v>221</v>
      </c>
      <c r="D128" s="231"/>
      <c r="E128" s="233"/>
      <c r="F128" s="235"/>
      <c r="G128" s="240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23" t="str">
        <f>C128</f>
        <v>Včetně pomocného lešení o výšce podlahy do 1900 mm a pro zatížení do 1,5 kPa  (150 kg/m2).</v>
      </c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37"/>
      <c r="B129" s="227"/>
      <c r="C129" s="254" t="s">
        <v>102</v>
      </c>
      <c r="D129" s="230"/>
      <c r="E129" s="262">
        <v>1</v>
      </c>
      <c r="F129" s="234"/>
      <c r="G129" s="239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216"/>
      <c r="AF129" s="216"/>
      <c r="AG129" s="216"/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>
      <c r="A130" s="237"/>
      <c r="B130" s="227"/>
      <c r="C130" s="254" t="s">
        <v>99</v>
      </c>
      <c r="D130" s="230"/>
      <c r="E130" s="262">
        <v>3</v>
      </c>
      <c r="F130" s="234"/>
      <c r="G130" s="239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16"/>
      <c r="Z130" s="216"/>
      <c r="AA130" s="216"/>
      <c r="AB130" s="216"/>
      <c r="AC130" s="216"/>
      <c r="AD130" s="216"/>
      <c r="AE130" s="216"/>
      <c r="AF130" s="216"/>
      <c r="AG130" s="216"/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37">
        <v>32</v>
      </c>
      <c r="B131" s="227" t="s">
        <v>222</v>
      </c>
      <c r="C131" s="253" t="s">
        <v>223</v>
      </c>
      <c r="D131" s="229" t="s">
        <v>105</v>
      </c>
      <c r="E131" s="261">
        <v>215.9</v>
      </c>
      <c r="F131" s="234"/>
      <c r="G131" s="239">
        <f>E131*F131</f>
        <v>0</v>
      </c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16"/>
      <c r="Z131" s="216"/>
      <c r="AA131" s="216"/>
      <c r="AB131" s="216"/>
      <c r="AC131" s="216"/>
      <c r="AD131" s="216"/>
      <c r="AE131" s="216"/>
      <c r="AF131" s="216"/>
      <c r="AG131" s="216"/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37"/>
      <c r="B132" s="227"/>
      <c r="C132" s="254" t="s">
        <v>148</v>
      </c>
      <c r="D132" s="230"/>
      <c r="E132" s="262"/>
      <c r="F132" s="234"/>
      <c r="G132" s="239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  <c r="AF132" s="216"/>
      <c r="AG132" s="216"/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37"/>
      <c r="B133" s="227"/>
      <c r="C133" s="254" t="s">
        <v>149</v>
      </c>
      <c r="D133" s="230"/>
      <c r="E133" s="262">
        <v>119</v>
      </c>
      <c r="F133" s="234"/>
      <c r="G133" s="239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16"/>
      <c r="Z133" s="216"/>
      <c r="AA133" s="216"/>
      <c r="AB133" s="216"/>
      <c r="AC133" s="216"/>
      <c r="AD133" s="216"/>
      <c r="AE133" s="216"/>
      <c r="AF133" s="216"/>
      <c r="AG133" s="216"/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37"/>
      <c r="B134" s="227"/>
      <c r="C134" s="254" t="s">
        <v>150</v>
      </c>
      <c r="D134" s="230"/>
      <c r="E134" s="262">
        <v>96.9</v>
      </c>
      <c r="F134" s="234"/>
      <c r="G134" s="239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  <c r="AF134" s="216"/>
      <c r="AG134" s="216"/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37">
        <v>33</v>
      </c>
      <c r="B135" s="227" t="s">
        <v>224</v>
      </c>
      <c r="C135" s="253" t="s">
        <v>225</v>
      </c>
      <c r="D135" s="229" t="s">
        <v>105</v>
      </c>
      <c r="E135" s="261">
        <v>223.505</v>
      </c>
      <c r="F135" s="234"/>
      <c r="G135" s="239">
        <f>E135*F135</f>
        <v>0</v>
      </c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  <c r="AF135" s="216"/>
      <c r="AG135" s="216"/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37"/>
      <c r="B136" s="227"/>
      <c r="C136" s="254" t="s">
        <v>170</v>
      </c>
      <c r="D136" s="230"/>
      <c r="E136" s="262"/>
      <c r="F136" s="234"/>
      <c r="G136" s="239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/>
      <c r="AG136" s="216"/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ht="22.5" outlineLevel="1">
      <c r="A137" s="237"/>
      <c r="B137" s="227"/>
      <c r="C137" s="254" t="s">
        <v>171</v>
      </c>
      <c r="D137" s="230"/>
      <c r="E137" s="262">
        <v>120</v>
      </c>
      <c r="F137" s="234"/>
      <c r="G137" s="239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16"/>
      <c r="Y137" s="216"/>
      <c r="Z137" s="216"/>
      <c r="AA137" s="216"/>
      <c r="AB137" s="216"/>
      <c r="AC137" s="216"/>
      <c r="AD137" s="216"/>
      <c r="AE137" s="216"/>
      <c r="AF137" s="216"/>
      <c r="AG137" s="216"/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1">
      <c r="A138" s="237"/>
      <c r="B138" s="227"/>
      <c r="C138" s="254" t="s">
        <v>172</v>
      </c>
      <c r="D138" s="230"/>
      <c r="E138" s="262">
        <v>-0.25</v>
      </c>
      <c r="F138" s="234"/>
      <c r="G138" s="239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16"/>
      <c r="Z138" s="216"/>
      <c r="AA138" s="216"/>
      <c r="AB138" s="216"/>
      <c r="AC138" s="216"/>
      <c r="AD138" s="216"/>
      <c r="AE138" s="216"/>
      <c r="AF138" s="216"/>
      <c r="AG138" s="216"/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37"/>
      <c r="B139" s="227"/>
      <c r="C139" s="254" t="s">
        <v>173</v>
      </c>
      <c r="D139" s="230"/>
      <c r="E139" s="262">
        <v>92.4</v>
      </c>
      <c r="F139" s="234"/>
      <c r="G139" s="239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16"/>
      <c r="Z139" s="216"/>
      <c r="AA139" s="216"/>
      <c r="AB139" s="216"/>
      <c r="AC139" s="216"/>
      <c r="AD139" s="216"/>
      <c r="AE139" s="216"/>
      <c r="AF139" s="216"/>
      <c r="AG139" s="216"/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37"/>
      <c r="B140" s="227"/>
      <c r="C140" s="254" t="s">
        <v>174</v>
      </c>
      <c r="D140" s="230"/>
      <c r="E140" s="262">
        <v>16.155000000000001</v>
      </c>
      <c r="F140" s="234"/>
      <c r="G140" s="239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16"/>
      <c r="Y140" s="216"/>
      <c r="Z140" s="216"/>
      <c r="AA140" s="216"/>
      <c r="AB140" s="216"/>
      <c r="AC140" s="216"/>
      <c r="AD140" s="216"/>
      <c r="AE140" s="216"/>
      <c r="AF140" s="216"/>
      <c r="AG140" s="216"/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37"/>
      <c r="B141" s="227"/>
      <c r="C141" s="254" t="s">
        <v>175</v>
      </c>
      <c r="D141" s="230"/>
      <c r="E141" s="262">
        <v>-4.8</v>
      </c>
      <c r="F141" s="234"/>
      <c r="G141" s="239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16"/>
      <c r="Z141" s="216"/>
      <c r="AA141" s="216"/>
      <c r="AB141" s="216"/>
      <c r="AC141" s="216"/>
      <c r="AD141" s="216"/>
      <c r="AE141" s="216"/>
      <c r="AF141" s="216"/>
      <c r="AG141" s="216"/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37">
        <v>34</v>
      </c>
      <c r="B142" s="227" t="s">
        <v>226</v>
      </c>
      <c r="C142" s="253" t="s">
        <v>227</v>
      </c>
      <c r="D142" s="229" t="s">
        <v>105</v>
      </c>
      <c r="E142" s="261">
        <v>5.0999999999999996</v>
      </c>
      <c r="F142" s="234"/>
      <c r="G142" s="239">
        <f>E142*F142</f>
        <v>0</v>
      </c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37"/>
      <c r="B143" s="227"/>
      <c r="C143" s="254" t="s">
        <v>228</v>
      </c>
      <c r="D143" s="230"/>
      <c r="E143" s="262">
        <v>2.4</v>
      </c>
      <c r="F143" s="234"/>
      <c r="G143" s="239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6"/>
      <c r="AG143" s="216"/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37"/>
      <c r="B144" s="227"/>
      <c r="C144" s="254" t="s">
        <v>229</v>
      </c>
      <c r="D144" s="230"/>
      <c r="E144" s="262">
        <v>2.7</v>
      </c>
      <c r="F144" s="234"/>
      <c r="G144" s="239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37">
        <v>35</v>
      </c>
      <c r="B145" s="227" t="s">
        <v>230</v>
      </c>
      <c r="C145" s="253" t="s">
        <v>231</v>
      </c>
      <c r="D145" s="229" t="s">
        <v>97</v>
      </c>
      <c r="E145" s="261">
        <v>20</v>
      </c>
      <c r="F145" s="234"/>
      <c r="G145" s="239">
        <f>E145*F145</f>
        <v>0</v>
      </c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6"/>
      <c r="AG145" s="216"/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>
      <c r="A146" s="237"/>
      <c r="B146" s="227"/>
      <c r="C146" s="254" t="s">
        <v>232</v>
      </c>
      <c r="D146" s="230"/>
      <c r="E146" s="262">
        <v>10</v>
      </c>
      <c r="F146" s="234"/>
      <c r="G146" s="239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6"/>
      <c r="AG146" s="216"/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37"/>
      <c r="B147" s="227"/>
      <c r="C147" s="254" t="s">
        <v>233</v>
      </c>
      <c r="D147" s="230"/>
      <c r="E147" s="262">
        <v>10</v>
      </c>
      <c r="F147" s="234"/>
      <c r="G147" s="239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6"/>
      <c r="AG147" s="216"/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ht="22.5" outlineLevel="1">
      <c r="A148" s="237">
        <v>36</v>
      </c>
      <c r="B148" s="227" t="s">
        <v>234</v>
      </c>
      <c r="C148" s="253" t="s">
        <v>235</v>
      </c>
      <c r="D148" s="229" t="s">
        <v>105</v>
      </c>
      <c r="E148" s="261">
        <v>7.7450000000000001</v>
      </c>
      <c r="F148" s="234"/>
      <c r="G148" s="239">
        <f>E148*F148</f>
        <v>0</v>
      </c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37"/>
      <c r="B149" s="227"/>
      <c r="C149" s="254" t="s">
        <v>236</v>
      </c>
      <c r="D149" s="230"/>
      <c r="E149" s="262"/>
      <c r="F149" s="234"/>
      <c r="G149" s="239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1">
      <c r="A150" s="237"/>
      <c r="B150" s="227"/>
      <c r="C150" s="254" t="s">
        <v>237</v>
      </c>
      <c r="D150" s="230"/>
      <c r="E150" s="262">
        <v>7.7450000000000001</v>
      </c>
      <c r="F150" s="234"/>
      <c r="G150" s="239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ht="22.5" outlineLevel="1">
      <c r="A151" s="237">
        <v>37</v>
      </c>
      <c r="B151" s="227" t="s">
        <v>238</v>
      </c>
      <c r="C151" s="253" t="s">
        <v>239</v>
      </c>
      <c r="D151" s="229" t="s">
        <v>105</v>
      </c>
      <c r="E151" s="261">
        <v>36.9</v>
      </c>
      <c r="F151" s="234"/>
      <c r="G151" s="239">
        <f>E151*F151</f>
        <v>0</v>
      </c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37"/>
      <c r="B152" s="227"/>
      <c r="C152" s="255" t="s">
        <v>240</v>
      </c>
      <c r="D152" s="231"/>
      <c r="E152" s="233"/>
      <c r="F152" s="235"/>
      <c r="G152" s="240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  <c r="AH152" s="216"/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23" t="str">
        <f>C152</f>
        <v>Možno dřevoštěpk. desky apod - provizorní stěny</v>
      </c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7"/>
      <c r="B153" s="227"/>
      <c r="C153" s="255" t="s">
        <v>241</v>
      </c>
      <c r="D153" s="231"/>
      <c r="E153" s="233"/>
      <c r="F153" s="235"/>
      <c r="G153" s="240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23" t="str">
        <f>C153</f>
        <v>viz D1.01- 901</v>
      </c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37"/>
      <c r="B154" s="227"/>
      <c r="C154" s="254" t="s">
        <v>242</v>
      </c>
      <c r="D154" s="230"/>
      <c r="E154" s="262">
        <v>23.1</v>
      </c>
      <c r="F154" s="234"/>
      <c r="G154" s="239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37"/>
      <c r="B155" s="227"/>
      <c r="C155" s="254" t="s">
        <v>243</v>
      </c>
      <c r="D155" s="230"/>
      <c r="E155" s="262">
        <v>13.8</v>
      </c>
      <c r="F155" s="234"/>
      <c r="G155" s="239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37">
        <v>38</v>
      </c>
      <c r="B156" s="227" t="s">
        <v>244</v>
      </c>
      <c r="C156" s="253" t="s">
        <v>245</v>
      </c>
      <c r="D156" s="229" t="s">
        <v>97</v>
      </c>
      <c r="E156" s="261">
        <v>2</v>
      </c>
      <c r="F156" s="234"/>
      <c r="G156" s="239">
        <f>E156*F156</f>
        <v>0</v>
      </c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37"/>
      <c r="B157" s="227"/>
      <c r="C157" s="254" t="s">
        <v>102</v>
      </c>
      <c r="D157" s="230"/>
      <c r="E157" s="262">
        <v>1</v>
      </c>
      <c r="F157" s="234"/>
      <c r="G157" s="239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37"/>
      <c r="B158" s="227"/>
      <c r="C158" s="254" t="s">
        <v>246</v>
      </c>
      <c r="D158" s="230"/>
      <c r="E158" s="262">
        <v>1</v>
      </c>
      <c r="F158" s="234"/>
      <c r="G158" s="239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7">
        <v>39</v>
      </c>
      <c r="B159" s="227" t="s">
        <v>247</v>
      </c>
      <c r="C159" s="253" t="s">
        <v>248</v>
      </c>
      <c r="D159" s="229" t="s">
        <v>97</v>
      </c>
      <c r="E159" s="261">
        <v>2</v>
      </c>
      <c r="F159" s="234"/>
      <c r="G159" s="239">
        <f>E159*F159</f>
        <v>0</v>
      </c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37"/>
      <c r="B160" s="227"/>
      <c r="C160" s="254" t="s">
        <v>102</v>
      </c>
      <c r="D160" s="230"/>
      <c r="E160" s="262">
        <v>1</v>
      </c>
      <c r="F160" s="234"/>
      <c r="G160" s="239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37"/>
      <c r="B161" s="227"/>
      <c r="C161" s="254" t="s">
        <v>246</v>
      </c>
      <c r="D161" s="230"/>
      <c r="E161" s="262">
        <v>1</v>
      </c>
      <c r="F161" s="234"/>
      <c r="G161" s="239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>
      <c r="A162" s="238" t="s">
        <v>94</v>
      </c>
      <c r="B162" s="228" t="s">
        <v>72</v>
      </c>
      <c r="C162" s="256" t="s">
        <v>73</v>
      </c>
      <c r="D162" s="232"/>
      <c r="E162" s="263"/>
      <c r="F162" s="236">
        <f>SUM(G163:G163)</f>
        <v>0</v>
      </c>
      <c r="G162" s="241"/>
    </row>
    <row r="163" spans="1:60" outlineLevel="1">
      <c r="A163" s="237">
        <v>40</v>
      </c>
      <c r="B163" s="227" t="s">
        <v>249</v>
      </c>
      <c r="C163" s="253" t="s">
        <v>250</v>
      </c>
      <c r="D163" s="229" t="s">
        <v>251</v>
      </c>
      <c r="E163" s="261">
        <v>7.9364800000000004</v>
      </c>
      <c r="F163" s="234"/>
      <c r="G163" s="239">
        <f>E163*F163</f>
        <v>0</v>
      </c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>
      <c r="A164" s="238" t="s">
        <v>94</v>
      </c>
      <c r="B164" s="228" t="s">
        <v>74</v>
      </c>
      <c r="C164" s="256" t="s">
        <v>75</v>
      </c>
      <c r="D164" s="232"/>
      <c r="E164" s="263"/>
      <c r="F164" s="236">
        <f>SUM(G165:G171)</f>
        <v>0</v>
      </c>
      <c r="G164" s="241"/>
    </row>
    <row r="165" spans="1:60" ht="22.5" outlineLevel="1">
      <c r="A165" s="237">
        <v>41</v>
      </c>
      <c r="B165" s="227" t="s">
        <v>252</v>
      </c>
      <c r="C165" s="253" t="s">
        <v>253</v>
      </c>
      <c r="D165" s="229" t="s">
        <v>254</v>
      </c>
      <c r="E165" s="261">
        <v>86</v>
      </c>
      <c r="F165" s="234"/>
      <c r="G165" s="239">
        <f>E165*F165</f>
        <v>0</v>
      </c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1">
      <c r="A166" s="237"/>
      <c r="B166" s="227"/>
      <c r="C166" s="254" t="s">
        <v>255</v>
      </c>
      <c r="D166" s="230"/>
      <c r="E166" s="262"/>
      <c r="F166" s="234"/>
      <c r="G166" s="239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37"/>
      <c r="B167" s="227"/>
      <c r="C167" s="254" t="s">
        <v>256</v>
      </c>
      <c r="D167" s="230"/>
      <c r="E167" s="262">
        <v>15</v>
      </c>
      <c r="F167" s="234"/>
      <c r="G167" s="239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37"/>
      <c r="B168" s="227"/>
      <c r="C168" s="254" t="s">
        <v>257</v>
      </c>
      <c r="D168" s="230"/>
      <c r="E168" s="262">
        <v>15</v>
      </c>
      <c r="F168" s="234"/>
      <c r="G168" s="239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  <c r="X168" s="216"/>
      <c r="Y168" s="216"/>
      <c r="Z168" s="216"/>
      <c r="AA168" s="216"/>
      <c r="AB168" s="216"/>
      <c r="AC168" s="216"/>
      <c r="AD168" s="216"/>
      <c r="AE168" s="216"/>
      <c r="AF168" s="216"/>
      <c r="AG168" s="216"/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37"/>
      <c r="B169" s="227"/>
      <c r="C169" s="254" t="s">
        <v>258</v>
      </c>
      <c r="D169" s="230"/>
      <c r="E169" s="262"/>
      <c r="F169" s="234"/>
      <c r="G169" s="239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16"/>
      <c r="Z169" s="216"/>
      <c r="AA169" s="216"/>
      <c r="AB169" s="216"/>
      <c r="AC169" s="216"/>
      <c r="AD169" s="216"/>
      <c r="AE169" s="216"/>
      <c r="AF169" s="216"/>
      <c r="AG169" s="216"/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37"/>
      <c r="B170" s="227"/>
      <c r="C170" s="254" t="s">
        <v>259</v>
      </c>
      <c r="D170" s="230"/>
      <c r="E170" s="262">
        <v>28</v>
      </c>
      <c r="F170" s="234"/>
      <c r="G170" s="239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  <c r="AF170" s="216"/>
      <c r="AG170" s="216"/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37"/>
      <c r="B171" s="227"/>
      <c r="C171" s="254" t="s">
        <v>260</v>
      </c>
      <c r="D171" s="230"/>
      <c r="E171" s="262">
        <v>28</v>
      </c>
      <c r="F171" s="234"/>
      <c r="G171" s="239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>
      <c r="A172" s="238" t="s">
        <v>94</v>
      </c>
      <c r="B172" s="228" t="s">
        <v>76</v>
      </c>
      <c r="C172" s="256" t="s">
        <v>77</v>
      </c>
      <c r="D172" s="232"/>
      <c r="E172" s="263"/>
      <c r="F172" s="236">
        <f>SUM(G173:G178)</f>
        <v>0</v>
      </c>
      <c r="G172" s="241"/>
    </row>
    <row r="173" spans="1:60" outlineLevel="1">
      <c r="A173" s="237">
        <v>42</v>
      </c>
      <c r="B173" s="227" t="s">
        <v>261</v>
      </c>
      <c r="C173" s="253" t="s">
        <v>262</v>
      </c>
      <c r="D173" s="229" t="s">
        <v>97</v>
      </c>
      <c r="E173" s="261">
        <v>1</v>
      </c>
      <c r="F173" s="234"/>
      <c r="G173" s="239">
        <f>E173*F173</f>
        <v>0</v>
      </c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37"/>
      <c r="B174" s="227"/>
      <c r="C174" s="255" t="s">
        <v>263</v>
      </c>
      <c r="D174" s="231"/>
      <c r="E174" s="233"/>
      <c r="F174" s="235"/>
      <c r="G174" s="240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23" t="str">
        <f>C174</f>
        <v>Dveře s protipožární odolností do 30 minut.</v>
      </c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37"/>
      <c r="B175" s="227"/>
      <c r="C175" s="254" t="s">
        <v>187</v>
      </c>
      <c r="D175" s="230"/>
      <c r="E175" s="262">
        <v>1</v>
      </c>
      <c r="F175" s="234"/>
      <c r="G175" s="239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ht="33.75" outlineLevel="1">
      <c r="A176" s="237">
        <v>43</v>
      </c>
      <c r="B176" s="227" t="s">
        <v>264</v>
      </c>
      <c r="C176" s="253" t="s">
        <v>265</v>
      </c>
      <c r="D176" s="229" t="s">
        <v>190</v>
      </c>
      <c r="E176" s="261">
        <v>1</v>
      </c>
      <c r="F176" s="234"/>
      <c r="G176" s="239">
        <f>E176*F176</f>
        <v>0</v>
      </c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ht="22.5" outlineLevel="1">
      <c r="A177" s="237">
        <v>44</v>
      </c>
      <c r="B177" s="227" t="s">
        <v>266</v>
      </c>
      <c r="C177" s="253" t="s">
        <v>267</v>
      </c>
      <c r="D177" s="229" t="s">
        <v>190</v>
      </c>
      <c r="E177" s="261">
        <v>2</v>
      </c>
      <c r="F177" s="234"/>
      <c r="G177" s="239">
        <f>E177*F177</f>
        <v>0</v>
      </c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37">
        <v>45</v>
      </c>
      <c r="B178" s="227" t="s">
        <v>268</v>
      </c>
      <c r="C178" s="253" t="s">
        <v>269</v>
      </c>
      <c r="D178" s="229" t="s">
        <v>251</v>
      </c>
      <c r="E178" s="261">
        <v>4.8619999999999997E-2</v>
      </c>
      <c r="F178" s="234"/>
      <c r="G178" s="239">
        <f>E178*F178</f>
        <v>0</v>
      </c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16"/>
      <c r="Z178" s="216"/>
      <c r="AA178" s="216"/>
      <c r="AB178" s="216"/>
      <c r="AC178" s="216"/>
      <c r="AD178" s="216"/>
      <c r="AE178" s="216"/>
      <c r="AF178" s="216"/>
      <c r="AG178" s="216"/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>
      <c r="A179" s="238" t="s">
        <v>94</v>
      </c>
      <c r="B179" s="228" t="s">
        <v>78</v>
      </c>
      <c r="C179" s="256" t="s">
        <v>79</v>
      </c>
      <c r="D179" s="232"/>
      <c r="E179" s="263"/>
      <c r="F179" s="236">
        <f>SUM(G180:G210)</f>
        <v>0</v>
      </c>
      <c r="G179" s="241"/>
    </row>
    <row r="180" spans="1:60" outlineLevel="1">
      <c r="A180" s="237">
        <v>46</v>
      </c>
      <c r="B180" s="227" t="s">
        <v>270</v>
      </c>
      <c r="C180" s="253" t="s">
        <v>271</v>
      </c>
      <c r="D180" s="229" t="s">
        <v>105</v>
      </c>
      <c r="E180" s="261">
        <v>5.29</v>
      </c>
      <c r="F180" s="234"/>
      <c r="G180" s="239">
        <f>E180*F180</f>
        <v>0</v>
      </c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6"/>
      <c r="AA180" s="216"/>
      <c r="AB180" s="216"/>
      <c r="AC180" s="216"/>
      <c r="AD180" s="216"/>
      <c r="AE180" s="216"/>
      <c r="AF180" s="216"/>
      <c r="AG180" s="216"/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37"/>
      <c r="B181" s="227"/>
      <c r="C181" s="254" t="s">
        <v>272</v>
      </c>
      <c r="D181" s="230"/>
      <c r="E181" s="262"/>
      <c r="F181" s="234"/>
      <c r="G181" s="239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6"/>
      <c r="AA181" s="216"/>
      <c r="AB181" s="216"/>
      <c r="AC181" s="216"/>
      <c r="AD181" s="216"/>
      <c r="AE181" s="216"/>
      <c r="AF181" s="216"/>
      <c r="AG181" s="216"/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37"/>
      <c r="B182" s="227"/>
      <c r="C182" s="254" t="s">
        <v>273</v>
      </c>
      <c r="D182" s="230"/>
      <c r="E182" s="262">
        <v>3.85</v>
      </c>
      <c r="F182" s="234"/>
      <c r="G182" s="239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16"/>
      <c r="Z182" s="216"/>
      <c r="AA182" s="216"/>
      <c r="AB182" s="216"/>
      <c r="AC182" s="216"/>
      <c r="AD182" s="216"/>
      <c r="AE182" s="216"/>
      <c r="AF182" s="216"/>
      <c r="AG182" s="216"/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37"/>
      <c r="B183" s="227"/>
      <c r="C183" s="254" t="s">
        <v>274</v>
      </c>
      <c r="D183" s="230"/>
      <c r="E183" s="262">
        <v>1.44</v>
      </c>
      <c r="F183" s="234"/>
      <c r="G183" s="239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16"/>
      <c r="Z183" s="216"/>
      <c r="AA183" s="216"/>
      <c r="AB183" s="216"/>
      <c r="AC183" s="216"/>
      <c r="AD183" s="216"/>
      <c r="AE183" s="216"/>
      <c r="AF183" s="216"/>
      <c r="AG183" s="216"/>
      <c r="AH183" s="216"/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37">
        <v>47</v>
      </c>
      <c r="B184" s="227" t="s">
        <v>275</v>
      </c>
      <c r="C184" s="253" t="s">
        <v>276</v>
      </c>
      <c r="D184" s="229" t="s">
        <v>105</v>
      </c>
      <c r="E184" s="261">
        <v>5.29</v>
      </c>
      <c r="F184" s="234"/>
      <c r="G184" s="239">
        <f>E184*F184</f>
        <v>0</v>
      </c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216"/>
      <c r="AD184" s="216"/>
      <c r="AE184" s="216"/>
      <c r="AF184" s="216"/>
      <c r="AG184" s="216"/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37"/>
      <c r="B185" s="227"/>
      <c r="C185" s="254" t="s">
        <v>277</v>
      </c>
      <c r="D185" s="230"/>
      <c r="E185" s="262">
        <v>3.85</v>
      </c>
      <c r="F185" s="234"/>
      <c r="G185" s="239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16"/>
      <c r="Z185" s="216"/>
      <c r="AA185" s="216"/>
      <c r="AB185" s="216"/>
      <c r="AC185" s="216"/>
      <c r="AD185" s="216"/>
      <c r="AE185" s="216"/>
      <c r="AF185" s="216"/>
      <c r="AG185" s="216"/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37"/>
      <c r="B186" s="227"/>
      <c r="C186" s="254" t="s">
        <v>274</v>
      </c>
      <c r="D186" s="230"/>
      <c r="E186" s="262">
        <v>1.44</v>
      </c>
      <c r="F186" s="234"/>
      <c r="G186" s="239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16"/>
      <c r="Z186" s="216"/>
      <c r="AA186" s="216"/>
      <c r="AB186" s="216"/>
      <c r="AC186" s="216"/>
      <c r="AD186" s="216"/>
      <c r="AE186" s="216"/>
      <c r="AF186" s="216"/>
      <c r="AG186" s="216"/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ht="33.75" outlineLevel="1">
      <c r="A187" s="237">
        <v>48</v>
      </c>
      <c r="B187" s="227" t="s">
        <v>278</v>
      </c>
      <c r="C187" s="253" t="s">
        <v>279</v>
      </c>
      <c r="D187" s="229" t="s">
        <v>190</v>
      </c>
      <c r="E187" s="261">
        <v>2</v>
      </c>
      <c r="F187" s="234"/>
      <c r="G187" s="239">
        <f>E187*F187</f>
        <v>0</v>
      </c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16"/>
      <c r="Z187" s="216"/>
      <c r="AA187" s="216"/>
      <c r="AB187" s="216"/>
      <c r="AC187" s="216"/>
      <c r="AD187" s="216"/>
      <c r="AE187" s="216"/>
      <c r="AF187" s="216"/>
      <c r="AG187" s="216"/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37"/>
      <c r="B188" s="227"/>
      <c r="C188" s="255" t="s">
        <v>280</v>
      </c>
      <c r="D188" s="231"/>
      <c r="E188" s="233"/>
      <c r="F188" s="235"/>
      <c r="G188" s="240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23" t="str">
        <f>C188</f>
        <v>POZNÁMKA K ZÁMEČNICKÝM VÝROBKŮM</v>
      </c>
      <c r="BB188" s="216"/>
      <c r="BC188" s="216"/>
      <c r="BD188" s="216"/>
      <c r="BE188" s="216"/>
      <c r="BF188" s="216"/>
      <c r="BG188" s="216"/>
      <c r="BH188" s="216"/>
    </row>
    <row r="189" spans="1:60" ht="22.5" outlineLevel="1">
      <c r="A189" s="237"/>
      <c r="B189" s="227"/>
      <c r="C189" s="255" t="s">
        <v>281</v>
      </c>
      <c r="D189" s="231"/>
      <c r="E189" s="233"/>
      <c r="F189" s="235"/>
      <c r="G189" s="240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23" t="str">
        <f>C189</f>
        <v>Všechny okna a stěny jsou naceněny komplet dod+mont vč.zasklení,kování,povrch. úpravy,samozavírače,osazení,obkladu ostění a pák.uzávěru.</v>
      </c>
      <c r="BB189" s="216"/>
      <c r="BC189" s="216"/>
      <c r="BD189" s="216"/>
      <c r="BE189" s="216"/>
      <c r="BF189" s="216"/>
      <c r="BG189" s="216"/>
      <c r="BH189" s="216"/>
    </row>
    <row r="190" spans="1:60" ht="22.5" outlineLevel="1">
      <c r="A190" s="237"/>
      <c r="B190" s="227"/>
      <c r="C190" s="255" t="s">
        <v>282</v>
      </c>
      <c r="D190" s="231"/>
      <c r="E190" s="233"/>
      <c r="F190" s="235"/>
      <c r="G190" s="240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23" t="str">
        <f>C190</f>
        <v>U každé položky je uveden odkaz na tabulku,kde je uveden přesný popis daného výrobku.Totéž platí pro všechny zámečnické výrobky.Každý výrobek naceněn</v>
      </c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7"/>
      <c r="B191" s="227"/>
      <c r="C191" s="255" t="s">
        <v>283</v>
      </c>
      <c r="D191" s="231"/>
      <c r="E191" s="233"/>
      <c r="F191" s="235"/>
      <c r="G191" s="240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23" t="str">
        <f>C191</f>
        <v>v kompletní skladbě daného systému včetně montáže a osazení.</v>
      </c>
      <c r="BB191" s="216"/>
      <c r="BC191" s="216"/>
      <c r="BD191" s="216"/>
      <c r="BE191" s="216"/>
      <c r="BF191" s="216"/>
      <c r="BG191" s="216"/>
      <c r="BH191" s="216"/>
    </row>
    <row r="192" spans="1:60" ht="33.75" outlineLevel="1">
      <c r="A192" s="237">
        <v>49</v>
      </c>
      <c r="B192" s="227" t="s">
        <v>284</v>
      </c>
      <c r="C192" s="253" t="s">
        <v>285</v>
      </c>
      <c r="D192" s="229" t="s">
        <v>190</v>
      </c>
      <c r="E192" s="261">
        <v>2</v>
      </c>
      <c r="F192" s="234"/>
      <c r="G192" s="239">
        <f>E192*F192</f>
        <v>0</v>
      </c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ht="22.5" outlineLevel="1">
      <c r="A193" s="237">
        <v>50</v>
      </c>
      <c r="B193" s="227" t="s">
        <v>286</v>
      </c>
      <c r="C193" s="253" t="s">
        <v>287</v>
      </c>
      <c r="D193" s="229" t="s">
        <v>190</v>
      </c>
      <c r="E193" s="261">
        <v>1</v>
      </c>
      <c r="F193" s="234"/>
      <c r="G193" s="239">
        <f>E193*F193</f>
        <v>0</v>
      </c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16"/>
      <c r="Z193" s="216"/>
      <c r="AA193" s="216"/>
      <c r="AB193" s="216"/>
      <c r="AC193" s="216"/>
      <c r="AD193" s="216"/>
      <c r="AE193" s="216"/>
      <c r="AF193" s="216"/>
      <c r="AG193" s="216"/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37"/>
      <c r="B194" s="227"/>
      <c r="C194" s="255" t="s">
        <v>288</v>
      </c>
      <c r="D194" s="231"/>
      <c r="E194" s="233"/>
      <c r="F194" s="235"/>
      <c r="G194" s="240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  <c r="X194" s="216"/>
      <c r="Y194" s="216"/>
      <c r="Z194" s="216"/>
      <c r="AA194" s="216"/>
      <c r="AB194" s="216"/>
      <c r="AC194" s="216"/>
      <c r="AD194" s="216"/>
      <c r="AE194" s="216"/>
      <c r="AF194" s="216"/>
      <c r="AG194" s="216"/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23" t="str">
        <f>C194</f>
        <v>pož.odolnost dveří 120/210 cm - EI 30 DP3- C,Sm, pož.odolnost pevné části stěny EI 45 DP1.</v>
      </c>
      <c r="BB194" s="216"/>
      <c r="BC194" s="216"/>
      <c r="BD194" s="216"/>
      <c r="BE194" s="216"/>
      <c r="BF194" s="216"/>
      <c r="BG194" s="216"/>
      <c r="BH194" s="216"/>
    </row>
    <row r="195" spans="1:60" ht="33.75" outlineLevel="1">
      <c r="A195" s="237">
        <v>51</v>
      </c>
      <c r="B195" s="227" t="s">
        <v>289</v>
      </c>
      <c r="C195" s="253" t="s">
        <v>290</v>
      </c>
      <c r="D195" s="229" t="s">
        <v>190</v>
      </c>
      <c r="E195" s="261">
        <v>1</v>
      </c>
      <c r="F195" s="234"/>
      <c r="G195" s="239">
        <f>E195*F195</f>
        <v>0</v>
      </c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16"/>
      <c r="Z195" s="216"/>
      <c r="AA195" s="216"/>
      <c r="AB195" s="216"/>
      <c r="AC195" s="216"/>
      <c r="AD195" s="216"/>
      <c r="AE195" s="216"/>
      <c r="AF195" s="216"/>
      <c r="AG195" s="216"/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ht="33.75" outlineLevel="1">
      <c r="A196" s="237">
        <v>52</v>
      </c>
      <c r="B196" s="227" t="s">
        <v>291</v>
      </c>
      <c r="C196" s="253" t="s">
        <v>292</v>
      </c>
      <c r="D196" s="229" t="s">
        <v>97</v>
      </c>
      <c r="E196" s="261">
        <v>7</v>
      </c>
      <c r="F196" s="234"/>
      <c r="G196" s="239">
        <f>E196*F196</f>
        <v>0</v>
      </c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16"/>
      <c r="Y196" s="216"/>
      <c r="Z196" s="216"/>
      <c r="AA196" s="216"/>
      <c r="AB196" s="216"/>
      <c r="AC196" s="216"/>
      <c r="AD196" s="216"/>
      <c r="AE196" s="216"/>
      <c r="AF196" s="216"/>
      <c r="AG196" s="216"/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ht="22.5" outlineLevel="1">
      <c r="A197" s="237">
        <v>53</v>
      </c>
      <c r="B197" s="227" t="s">
        <v>293</v>
      </c>
      <c r="C197" s="253" t="s">
        <v>294</v>
      </c>
      <c r="D197" s="229" t="s">
        <v>97</v>
      </c>
      <c r="E197" s="261">
        <v>2</v>
      </c>
      <c r="F197" s="234"/>
      <c r="G197" s="239">
        <f>E197*F197</f>
        <v>0</v>
      </c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ht="22.5" outlineLevel="1">
      <c r="A198" s="237">
        <v>54</v>
      </c>
      <c r="B198" s="227" t="s">
        <v>295</v>
      </c>
      <c r="C198" s="253" t="s">
        <v>296</v>
      </c>
      <c r="D198" s="229" t="s">
        <v>97</v>
      </c>
      <c r="E198" s="261">
        <v>1</v>
      </c>
      <c r="F198" s="234"/>
      <c r="G198" s="239">
        <f>E198*F198</f>
        <v>0</v>
      </c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ht="22.5" outlineLevel="1">
      <c r="A199" s="237">
        <v>55</v>
      </c>
      <c r="B199" s="227" t="s">
        <v>297</v>
      </c>
      <c r="C199" s="253" t="s">
        <v>298</v>
      </c>
      <c r="D199" s="229" t="s">
        <v>97</v>
      </c>
      <c r="E199" s="261">
        <v>44</v>
      </c>
      <c r="F199" s="234"/>
      <c r="G199" s="239">
        <f>E199*F199</f>
        <v>0</v>
      </c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ht="22.5" outlineLevel="1">
      <c r="A200" s="237">
        <v>56</v>
      </c>
      <c r="B200" s="227" t="s">
        <v>299</v>
      </c>
      <c r="C200" s="253" t="s">
        <v>300</v>
      </c>
      <c r="D200" s="229" t="s">
        <v>190</v>
      </c>
      <c r="E200" s="261">
        <v>1</v>
      </c>
      <c r="F200" s="234"/>
      <c r="G200" s="239">
        <f>E200*F200</f>
        <v>0</v>
      </c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ht="22.5" outlineLevel="1">
      <c r="A201" s="237">
        <v>57</v>
      </c>
      <c r="B201" s="227" t="s">
        <v>301</v>
      </c>
      <c r="C201" s="253" t="s">
        <v>302</v>
      </c>
      <c r="D201" s="229" t="s">
        <v>190</v>
      </c>
      <c r="E201" s="261">
        <v>1</v>
      </c>
      <c r="F201" s="234"/>
      <c r="G201" s="239">
        <f>E201*F201</f>
        <v>0</v>
      </c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ht="22.5" outlineLevel="1">
      <c r="A202" s="237">
        <v>58</v>
      </c>
      <c r="B202" s="227" t="s">
        <v>303</v>
      </c>
      <c r="C202" s="253" t="s">
        <v>304</v>
      </c>
      <c r="D202" s="229" t="s">
        <v>190</v>
      </c>
      <c r="E202" s="261">
        <v>1</v>
      </c>
      <c r="F202" s="234"/>
      <c r="G202" s="239">
        <f>E202*F202</f>
        <v>0</v>
      </c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>
        <v>59</v>
      </c>
      <c r="B203" s="227" t="s">
        <v>305</v>
      </c>
      <c r="C203" s="253" t="s">
        <v>306</v>
      </c>
      <c r="D203" s="229" t="s">
        <v>110</v>
      </c>
      <c r="E203" s="261">
        <v>45</v>
      </c>
      <c r="F203" s="234"/>
      <c r="G203" s="239">
        <f>E203*F203</f>
        <v>0</v>
      </c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37"/>
      <c r="B204" s="227"/>
      <c r="C204" s="254" t="s">
        <v>307</v>
      </c>
      <c r="D204" s="230"/>
      <c r="E204" s="262"/>
      <c r="F204" s="234"/>
      <c r="G204" s="239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37"/>
      <c r="B205" s="227"/>
      <c r="C205" s="254" t="s">
        <v>308</v>
      </c>
      <c r="D205" s="230"/>
      <c r="E205" s="262">
        <v>10</v>
      </c>
      <c r="F205" s="234"/>
      <c r="G205" s="239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37"/>
      <c r="B206" s="227"/>
      <c r="C206" s="254" t="s">
        <v>309</v>
      </c>
      <c r="D206" s="230"/>
      <c r="E206" s="262"/>
      <c r="F206" s="234"/>
      <c r="G206" s="239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16"/>
      <c r="Z206" s="216"/>
      <c r="AA206" s="216"/>
      <c r="AB206" s="216"/>
      <c r="AC206" s="216"/>
      <c r="AD206" s="216"/>
      <c r="AE206" s="216"/>
      <c r="AF206" s="216"/>
      <c r="AG206" s="216"/>
      <c r="AH206" s="216"/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1">
      <c r="A207" s="237"/>
      <c r="B207" s="227"/>
      <c r="C207" s="254" t="s">
        <v>310</v>
      </c>
      <c r="D207" s="230"/>
      <c r="E207" s="262">
        <v>20</v>
      </c>
      <c r="F207" s="234"/>
      <c r="G207" s="239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16"/>
      <c r="Y207" s="216"/>
      <c r="Z207" s="216"/>
      <c r="AA207" s="216"/>
      <c r="AB207" s="216"/>
      <c r="AC207" s="216"/>
      <c r="AD207" s="216"/>
      <c r="AE207" s="216"/>
      <c r="AF207" s="216"/>
      <c r="AG207" s="216"/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37"/>
      <c r="B208" s="227"/>
      <c r="C208" s="254" t="s">
        <v>311</v>
      </c>
      <c r="D208" s="230"/>
      <c r="E208" s="262"/>
      <c r="F208" s="234"/>
      <c r="G208" s="239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16"/>
      <c r="Z208" s="216"/>
      <c r="AA208" s="216"/>
      <c r="AB208" s="216"/>
      <c r="AC208" s="216"/>
      <c r="AD208" s="216"/>
      <c r="AE208" s="216"/>
      <c r="AF208" s="216"/>
      <c r="AG208" s="216"/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37"/>
      <c r="B209" s="227"/>
      <c r="C209" s="254" t="s">
        <v>312</v>
      </c>
      <c r="D209" s="230"/>
      <c r="E209" s="262">
        <v>15</v>
      </c>
      <c r="F209" s="234"/>
      <c r="G209" s="239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16"/>
      <c r="Y209" s="216"/>
      <c r="Z209" s="216"/>
      <c r="AA209" s="216"/>
      <c r="AB209" s="216"/>
      <c r="AC209" s="216"/>
      <c r="AD209" s="216"/>
      <c r="AE209" s="216"/>
      <c r="AF209" s="216"/>
      <c r="AG209" s="216"/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37">
        <v>60</v>
      </c>
      <c r="B210" s="227" t="s">
        <v>313</v>
      </c>
      <c r="C210" s="253" t="s">
        <v>314</v>
      </c>
      <c r="D210" s="229" t="s">
        <v>251</v>
      </c>
      <c r="E210" s="261">
        <v>0.93583000000000005</v>
      </c>
      <c r="F210" s="234"/>
      <c r="G210" s="239">
        <f>E210*F210</f>
        <v>0</v>
      </c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>
      <c r="A211" s="238" t="s">
        <v>94</v>
      </c>
      <c r="B211" s="228" t="s">
        <v>80</v>
      </c>
      <c r="C211" s="256" t="s">
        <v>81</v>
      </c>
      <c r="D211" s="232"/>
      <c r="E211" s="263"/>
      <c r="F211" s="236">
        <f>SUM(G212:G213)</f>
        <v>0</v>
      </c>
      <c r="G211" s="241"/>
    </row>
    <row r="212" spans="1:60" ht="22.5" outlineLevel="1">
      <c r="A212" s="237">
        <v>61</v>
      </c>
      <c r="B212" s="227" t="s">
        <v>315</v>
      </c>
      <c r="C212" s="253" t="s">
        <v>316</v>
      </c>
      <c r="D212" s="229" t="s">
        <v>105</v>
      </c>
      <c r="E212" s="261">
        <v>0.8</v>
      </c>
      <c r="F212" s="234"/>
      <c r="G212" s="239">
        <f>E212*F212</f>
        <v>0</v>
      </c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7"/>
      <c r="B213" s="227"/>
      <c r="C213" s="254" t="s">
        <v>317</v>
      </c>
      <c r="D213" s="230"/>
      <c r="E213" s="262">
        <v>0.8</v>
      </c>
      <c r="F213" s="234"/>
      <c r="G213" s="239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16"/>
      <c r="Y213" s="216"/>
      <c r="Z213" s="216"/>
      <c r="AA213" s="216"/>
      <c r="AB213" s="216"/>
      <c r="AC213" s="216"/>
      <c r="AD213" s="216"/>
      <c r="AE213" s="216"/>
      <c r="AF213" s="216"/>
      <c r="AG213" s="216"/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>
      <c r="A214" s="238" t="s">
        <v>94</v>
      </c>
      <c r="B214" s="228" t="s">
        <v>82</v>
      </c>
      <c r="C214" s="256" t="s">
        <v>83</v>
      </c>
      <c r="D214" s="232"/>
      <c r="E214" s="263"/>
      <c r="F214" s="236">
        <f>SUM(G215:G239)</f>
        <v>0</v>
      </c>
      <c r="G214" s="241"/>
    </row>
    <row r="215" spans="1:60" ht="22.5" outlineLevel="1">
      <c r="A215" s="237">
        <v>62</v>
      </c>
      <c r="B215" s="227" t="s">
        <v>318</v>
      </c>
      <c r="C215" s="253" t="s">
        <v>319</v>
      </c>
      <c r="D215" s="229" t="s">
        <v>105</v>
      </c>
      <c r="E215" s="261">
        <v>26.521000000000001</v>
      </c>
      <c r="F215" s="234"/>
      <c r="G215" s="239">
        <f>E215*F215</f>
        <v>0</v>
      </c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16"/>
      <c r="Z215" s="216"/>
      <c r="AA215" s="216"/>
      <c r="AB215" s="216"/>
      <c r="AC215" s="216"/>
      <c r="AD215" s="216"/>
      <c r="AE215" s="216"/>
      <c r="AF215" s="216"/>
      <c r="AG215" s="216"/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37"/>
      <c r="B216" s="227"/>
      <c r="C216" s="254" t="s">
        <v>320</v>
      </c>
      <c r="D216" s="230"/>
      <c r="E216" s="262"/>
      <c r="F216" s="234"/>
      <c r="G216" s="239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16"/>
      <c r="Y216" s="216"/>
      <c r="Z216" s="216"/>
      <c r="AA216" s="216"/>
      <c r="AB216" s="216"/>
      <c r="AC216" s="216"/>
      <c r="AD216" s="216"/>
      <c r="AE216" s="216"/>
      <c r="AF216" s="216"/>
      <c r="AG216" s="216"/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37"/>
      <c r="B217" s="227"/>
      <c r="C217" s="254" t="s">
        <v>321</v>
      </c>
      <c r="D217" s="230"/>
      <c r="E217" s="262">
        <v>26.521000000000001</v>
      </c>
      <c r="F217" s="234"/>
      <c r="G217" s="239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6"/>
      <c r="AE217" s="216"/>
      <c r="AF217" s="216"/>
      <c r="AG217" s="216"/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37">
        <v>63</v>
      </c>
      <c r="B218" s="227" t="s">
        <v>322</v>
      </c>
      <c r="C218" s="253" t="s">
        <v>323</v>
      </c>
      <c r="D218" s="229" t="s">
        <v>105</v>
      </c>
      <c r="E218" s="261">
        <v>8.68</v>
      </c>
      <c r="F218" s="234"/>
      <c r="G218" s="239">
        <f>E218*F218</f>
        <v>0</v>
      </c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16"/>
      <c r="Z218" s="216"/>
      <c r="AA218" s="216"/>
      <c r="AB218" s="216"/>
      <c r="AC218" s="216"/>
      <c r="AD218" s="216"/>
      <c r="AE218" s="216"/>
      <c r="AF218" s="216"/>
      <c r="AG218" s="216"/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37"/>
      <c r="B219" s="227"/>
      <c r="C219" s="255" t="s">
        <v>324</v>
      </c>
      <c r="D219" s="231"/>
      <c r="E219" s="233"/>
      <c r="F219" s="235"/>
      <c r="G219" s="240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16"/>
      <c r="Y219" s="216"/>
      <c r="Z219" s="216"/>
      <c r="AA219" s="216"/>
      <c r="AB219" s="216"/>
      <c r="AC219" s="216"/>
      <c r="AD219" s="216"/>
      <c r="AE219" s="216"/>
      <c r="AF219" s="216"/>
      <c r="AG219" s="216"/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23" t="str">
        <f>C219</f>
        <v>Nátěr - vysoký standard - otěruvzdorný,vodovzdorný,</v>
      </c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37"/>
      <c r="B220" s="227"/>
      <c r="C220" s="255" t="s">
        <v>325</v>
      </c>
      <c r="D220" s="231"/>
      <c r="E220" s="233"/>
      <c r="F220" s="235"/>
      <c r="G220" s="240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16"/>
      <c r="Z220" s="216"/>
      <c r="AA220" s="216"/>
      <c r="AB220" s="216"/>
      <c r="AC220" s="216"/>
      <c r="AD220" s="216"/>
      <c r="AE220" s="216"/>
      <c r="AF220" s="216"/>
      <c r="AG220" s="216"/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23" t="str">
        <f>C220</f>
        <v>odol.desinfekci,stálobarevný.Nátěr v pastelových barvách.</v>
      </c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37"/>
      <c r="B221" s="227"/>
      <c r="C221" s="254" t="s">
        <v>326</v>
      </c>
      <c r="D221" s="230"/>
      <c r="E221" s="262"/>
      <c r="F221" s="234"/>
      <c r="G221" s="239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16"/>
      <c r="Z221" s="216"/>
      <c r="AA221" s="216"/>
      <c r="AB221" s="216"/>
      <c r="AC221" s="216"/>
      <c r="AD221" s="216"/>
      <c r="AE221" s="216"/>
      <c r="AF221" s="216"/>
      <c r="AG221" s="216"/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37"/>
      <c r="B222" s="227"/>
      <c r="C222" s="254" t="s">
        <v>327</v>
      </c>
      <c r="D222" s="230"/>
      <c r="E222" s="262">
        <v>1.68</v>
      </c>
      <c r="F222" s="234"/>
      <c r="G222" s="239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16"/>
      <c r="Y222" s="216"/>
      <c r="Z222" s="216"/>
      <c r="AA222" s="216"/>
      <c r="AB222" s="216"/>
      <c r="AC222" s="216"/>
      <c r="AD222" s="216"/>
      <c r="AE222" s="216"/>
      <c r="AF222" s="216"/>
      <c r="AG222" s="216"/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37"/>
      <c r="B223" s="227"/>
      <c r="C223" s="254" t="s">
        <v>328</v>
      </c>
      <c r="D223" s="230"/>
      <c r="E223" s="262">
        <v>7</v>
      </c>
      <c r="F223" s="234"/>
      <c r="G223" s="239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216"/>
      <c r="AD223" s="216"/>
      <c r="AE223" s="216"/>
      <c r="AF223" s="216"/>
      <c r="AG223" s="216"/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37">
        <v>64</v>
      </c>
      <c r="B224" s="227" t="s">
        <v>329</v>
      </c>
      <c r="C224" s="253" t="s">
        <v>330</v>
      </c>
      <c r="D224" s="229" t="s">
        <v>105</v>
      </c>
      <c r="E224" s="261">
        <v>8.68</v>
      </c>
      <c r="F224" s="234"/>
      <c r="G224" s="239">
        <f>E224*F224</f>
        <v>0</v>
      </c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16"/>
      <c r="Y224" s="216"/>
      <c r="Z224" s="216"/>
      <c r="AA224" s="216"/>
      <c r="AB224" s="216"/>
      <c r="AC224" s="216"/>
      <c r="AD224" s="216"/>
      <c r="AE224" s="216"/>
      <c r="AF224" s="216"/>
      <c r="AG224" s="216"/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37">
        <v>65</v>
      </c>
      <c r="B225" s="227" t="s">
        <v>331</v>
      </c>
      <c r="C225" s="253" t="s">
        <v>332</v>
      </c>
      <c r="D225" s="229" t="s">
        <v>105</v>
      </c>
      <c r="E225" s="261">
        <v>26.521000000000001</v>
      </c>
      <c r="F225" s="234"/>
      <c r="G225" s="239">
        <f>E225*F225</f>
        <v>0</v>
      </c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  <c r="X225" s="216"/>
      <c r="Y225" s="216"/>
      <c r="Z225" s="216"/>
      <c r="AA225" s="216"/>
      <c r="AB225" s="216"/>
      <c r="AC225" s="216"/>
      <c r="AD225" s="216"/>
      <c r="AE225" s="216"/>
      <c r="AF225" s="216"/>
      <c r="AG225" s="216"/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37"/>
      <c r="B226" s="227"/>
      <c r="C226" s="254" t="s">
        <v>320</v>
      </c>
      <c r="D226" s="230"/>
      <c r="E226" s="262"/>
      <c r="F226" s="234"/>
      <c r="G226" s="239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16"/>
      <c r="Z226" s="216"/>
      <c r="AA226" s="216"/>
      <c r="AB226" s="216"/>
      <c r="AC226" s="216"/>
      <c r="AD226" s="216"/>
      <c r="AE226" s="216"/>
      <c r="AF226" s="216"/>
      <c r="AG226" s="216"/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37"/>
      <c r="B227" s="227"/>
      <c r="C227" s="254" t="s">
        <v>321</v>
      </c>
      <c r="D227" s="230"/>
      <c r="E227" s="262">
        <v>26.521000000000001</v>
      </c>
      <c r="F227" s="234"/>
      <c r="G227" s="239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16"/>
      <c r="Y227" s="216"/>
      <c r="Z227" s="216"/>
      <c r="AA227" s="216"/>
      <c r="AB227" s="216"/>
      <c r="AC227" s="216"/>
      <c r="AD227" s="216"/>
      <c r="AE227" s="216"/>
      <c r="AF227" s="216"/>
      <c r="AG227" s="216"/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37">
        <v>66</v>
      </c>
      <c r="B228" s="227" t="s">
        <v>333</v>
      </c>
      <c r="C228" s="253" t="s">
        <v>334</v>
      </c>
      <c r="D228" s="229" t="s">
        <v>335</v>
      </c>
      <c r="E228" s="261">
        <v>3.2</v>
      </c>
      <c r="F228" s="234"/>
      <c r="G228" s="239">
        <f>E228*F228</f>
        <v>0</v>
      </c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16"/>
      <c r="Y228" s="216"/>
      <c r="Z228" s="216"/>
      <c r="AA228" s="216"/>
      <c r="AB228" s="216"/>
      <c r="AC228" s="216"/>
      <c r="AD228" s="216"/>
      <c r="AE228" s="216"/>
      <c r="AF228" s="216"/>
      <c r="AG228" s="216"/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37"/>
      <c r="B229" s="227"/>
      <c r="C229" s="255" t="s">
        <v>336</v>
      </c>
      <c r="D229" s="231"/>
      <c r="E229" s="233"/>
      <c r="F229" s="235"/>
      <c r="G229" s="240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16"/>
      <c r="Z229" s="216"/>
      <c r="AA229" s="216"/>
      <c r="AB229" s="216"/>
      <c r="AC229" s="216"/>
      <c r="AD229" s="216"/>
      <c r="AE229" s="216"/>
      <c r="AF229" s="216"/>
      <c r="AG229" s="216"/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23" t="str">
        <f>C229</f>
        <v>barevného řešení.Otěruvzdorný,omyvatelný,stáloarev,</v>
      </c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7"/>
      <c r="B230" s="227"/>
      <c r="C230" s="255" t="s">
        <v>337</v>
      </c>
      <c r="D230" s="231"/>
      <c r="E230" s="233"/>
      <c r="F230" s="235"/>
      <c r="G230" s="240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23" t="str">
        <f>C230</f>
        <v>odolný desinf.prostředkům,pastelové barvy - vysoký standard.</v>
      </c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37"/>
      <c r="B231" s="227"/>
      <c r="C231" s="254" t="s">
        <v>164</v>
      </c>
      <c r="D231" s="230"/>
      <c r="E231" s="262"/>
      <c r="F231" s="234"/>
      <c r="G231" s="239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16"/>
      <c r="Y231" s="216"/>
      <c r="Z231" s="216"/>
      <c r="AA231" s="216"/>
      <c r="AB231" s="216"/>
      <c r="AC231" s="216"/>
      <c r="AD231" s="216"/>
      <c r="AE231" s="216"/>
      <c r="AF231" s="216"/>
      <c r="AG231" s="216"/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37"/>
      <c r="B232" s="227"/>
      <c r="C232" s="254" t="s">
        <v>338</v>
      </c>
      <c r="D232" s="230"/>
      <c r="E232" s="262">
        <v>3.2</v>
      </c>
      <c r="F232" s="234"/>
      <c r="G232" s="239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16"/>
      <c r="Z232" s="216"/>
      <c r="AA232" s="216"/>
      <c r="AB232" s="216"/>
      <c r="AC232" s="216"/>
      <c r="AD232" s="216"/>
      <c r="AE232" s="216"/>
      <c r="AF232" s="216"/>
      <c r="AG232" s="216"/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37">
        <v>67</v>
      </c>
      <c r="B233" s="227" t="s">
        <v>339</v>
      </c>
      <c r="C233" s="253" t="s">
        <v>340</v>
      </c>
      <c r="D233" s="229" t="s">
        <v>105</v>
      </c>
      <c r="E233" s="261">
        <v>164.8</v>
      </c>
      <c r="F233" s="234"/>
      <c r="G233" s="239">
        <f>E233*F233</f>
        <v>0</v>
      </c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16"/>
      <c r="Y233" s="216"/>
      <c r="Z233" s="216"/>
      <c r="AA233" s="216"/>
      <c r="AB233" s="216"/>
      <c r="AC233" s="216"/>
      <c r="AD233" s="216"/>
      <c r="AE233" s="216"/>
      <c r="AF233" s="216"/>
      <c r="AG233" s="216"/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37"/>
      <c r="B234" s="227"/>
      <c r="C234" s="255" t="s">
        <v>341</v>
      </c>
      <c r="D234" s="231"/>
      <c r="E234" s="233"/>
      <c r="F234" s="235"/>
      <c r="G234" s="240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16"/>
      <c r="Z234" s="216"/>
      <c r="AA234" s="216"/>
      <c r="AB234" s="216"/>
      <c r="AC234" s="216"/>
      <c r="AD234" s="216"/>
      <c r="AE234" s="216"/>
      <c r="AF234" s="216"/>
      <c r="AG234" s="216"/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23" t="str">
        <f>C234</f>
        <v>omyvatelný,desinfikovatelný a antibakteriální vhodný do zdravotn.prostředí  vč.penetrace .</v>
      </c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37"/>
      <c r="B235" s="227"/>
      <c r="C235" s="254" t="s">
        <v>342</v>
      </c>
      <c r="D235" s="230"/>
      <c r="E235" s="262"/>
      <c r="F235" s="234"/>
      <c r="G235" s="239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16"/>
      <c r="Y235" s="216"/>
      <c r="Z235" s="216"/>
      <c r="AA235" s="216"/>
      <c r="AB235" s="216"/>
      <c r="AC235" s="216"/>
      <c r="AD235" s="216"/>
      <c r="AE235" s="216"/>
      <c r="AF235" s="216"/>
      <c r="AG235" s="216"/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ht="22.5" outlineLevel="1">
      <c r="A236" s="237"/>
      <c r="B236" s="227"/>
      <c r="C236" s="254" t="s">
        <v>343</v>
      </c>
      <c r="D236" s="230"/>
      <c r="E236" s="262">
        <v>80</v>
      </c>
      <c r="F236" s="234"/>
      <c r="G236" s="239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16"/>
      <c r="Z236" s="216"/>
      <c r="AA236" s="216"/>
      <c r="AB236" s="216"/>
      <c r="AC236" s="216"/>
      <c r="AD236" s="216"/>
      <c r="AE236" s="216"/>
      <c r="AF236" s="216"/>
      <c r="AG236" s="216"/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37"/>
      <c r="B237" s="227"/>
      <c r="C237" s="254" t="s">
        <v>344</v>
      </c>
      <c r="D237" s="230"/>
      <c r="E237" s="262">
        <v>8</v>
      </c>
      <c r="F237" s="234"/>
      <c r="G237" s="239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16"/>
      <c r="Z237" s="216"/>
      <c r="AA237" s="216"/>
      <c r="AB237" s="216"/>
      <c r="AC237" s="216"/>
      <c r="AD237" s="216"/>
      <c r="AE237" s="216"/>
      <c r="AF237" s="216"/>
      <c r="AG237" s="216"/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37"/>
      <c r="B238" s="227"/>
      <c r="C238" s="254" t="s">
        <v>345</v>
      </c>
      <c r="D238" s="230"/>
      <c r="E238" s="262">
        <v>61.6</v>
      </c>
      <c r="F238" s="234"/>
      <c r="G238" s="239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16"/>
      <c r="Z238" s="216"/>
      <c r="AA238" s="216"/>
      <c r="AB238" s="216"/>
      <c r="AC238" s="216"/>
      <c r="AD238" s="216"/>
      <c r="AE238" s="216"/>
      <c r="AF238" s="216"/>
      <c r="AG238" s="216"/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37"/>
      <c r="B239" s="227"/>
      <c r="C239" s="254" t="s">
        <v>346</v>
      </c>
      <c r="D239" s="230"/>
      <c r="E239" s="262">
        <v>15.2</v>
      </c>
      <c r="F239" s="234"/>
      <c r="G239" s="239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16"/>
      <c r="Z239" s="216"/>
      <c r="AA239" s="216"/>
      <c r="AB239" s="216"/>
      <c r="AC239" s="216"/>
      <c r="AD239" s="216"/>
      <c r="AE239" s="216"/>
      <c r="AF239" s="216"/>
      <c r="AG239" s="216"/>
      <c r="AH239" s="216"/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>
      <c r="A240" s="238" t="s">
        <v>94</v>
      </c>
      <c r="B240" s="228" t="s">
        <v>84</v>
      </c>
      <c r="C240" s="256" t="s">
        <v>85</v>
      </c>
      <c r="D240" s="232"/>
      <c r="E240" s="263"/>
      <c r="F240" s="236">
        <f>SUM(G241:G265)</f>
        <v>0</v>
      </c>
      <c r="G240" s="241"/>
    </row>
    <row r="241" spans="1:60" ht="22.5" outlineLevel="1">
      <c r="A241" s="237">
        <v>68</v>
      </c>
      <c r="B241" s="227" t="s">
        <v>347</v>
      </c>
      <c r="C241" s="253" t="s">
        <v>348</v>
      </c>
      <c r="D241" s="229" t="s">
        <v>105</v>
      </c>
      <c r="E241" s="261">
        <v>247.2</v>
      </c>
      <c r="F241" s="234"/>
      <c r="G241" s="239">
        <f>E241*F241</f>
        <v>0</v>
      </c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  <c r="X241" s="216"/>
      <c r="Y241" s="216"/>
      <c r="Z241" s="216"/>
      <c r="AA241" s="216"/>
      <c r="AB241" s="216"/>
      <c r="AC241" s="216"/>
      <c r="AD241" s="216"/>
      <c r="AE241" s="216"/>
      <c r="AF241" s="216"/>
      <c r="AG241" s="216"/>
      <c r="AH241" s="216"/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/>
      <c r="B242" s="227"/>
      <c r="C242" s="254" t="s">
        <v>349</v>
      </c>
      <c r="D242" s="230"/>
      <c r="E242" s="262"/>
      <c r="F242" s="234"/>
      <c r="G242" s="239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16"/>
      <c r="Z242" s="216"/>
      <c r="AA242" s="216"/>
      <c r="AB242" s="216"/>
      <c r="AC242" s="216"/>
      <c r="AD242" s="216"/>
      <c r="AE242" s="216"/>
      <c r="AF242" s="216"/>
      <c r="AG242" s="216"/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ht="22.5" outlineLevel="1">
      <c r="A243" s="237"/>
      <c r="B243" s="227"/>
      <c r="C243" s="254" t="s">
        <v>171</v>
      </c>
      <c r="D243" s="230"/>
      <c r="E243" s="262">
        <v>120</v>
      </c>
      <c r="F243" s="234"/>
      <c r="G243" s="239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  <c r="X243" s="216"/>
      <c r="Y243" s="216"/>
      <c r="Z243" s="216"/>
      <c r="AA243" s="216"/>
      <c r="AB243" s="216"/>
      <c r="AC243" s="216"/>
      <c r="AD243" s="216"/>
      <c r="AE243" s="216"/>
      <c r="AF243" s="216"/>
      <c r="AG243" s="216"/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outlineLevel="1">
      <c r="A244" s="237"/>
      <c r="B244" s="227"/>
      <c r="C244" s="254" t="s">
        <v>350</v>
      </c>
      <c r="D244" s="230"/>
      <c r="E244" s="262">
        <v>12</v>
      </c>
      <c r="F244" s="234"/>
      <c r="G244" s="239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16"/>
      <c r="Z244" s="216"/>
      <c r="AA244" s="216"/>
      <c r="AB244" s="216"/>
      <c r="AC244" s="216"/>
      <c r="AD244" s="216"/>
      <c r="AE244" s="216"/>
      <c r="AF244" s="216"/>
      <c r="AG244" s="216"/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37"/>
      <c r="B245" s="227"/>
      <c r="C245" s="254" t="s">
        <v>173</v>
      </c>
      <c r="D245" s="230"/>
      <c r="E245" s="262">
        <v>92.4</v>
      </c>
      <c r="F245" s="234"/>
      <c r="G245" s="239"/>
      <c r="H245" s="216"/>
      <c r="I245" s="216"/>
      <c r="J245" s="216"/>
      <c r="K245" s="216"/>
      <c r="L245" s="216"/>
      <c r="M245" s="216"/>
      <c r="N245" s="216"/>
      <c r="O245" s="216"/>
      <c r="P245" s="216"/>
      <c r="Q245" s="216"/>
      <c r="R245" s="216"/>
      <c r="S245" s="216"/>
      <c r="T245" s="216"/>
      <c r="U245" s="216"/>
      <c r="V245" s="216"/>
      <c r="W245" s="216"/>
      <c r="X245" s="216"/>
      <c r="Y245" s="216"/>
      <c r="Z245" s="216"/>
      <c r="AA245" s="216"/>
      <c r="AB245" s="216"/>
      <c r="AC245" s="216"/>
      <c r="AD245" s="216"/>
      <c r="AE245" s="216"/>
      <c r="AF245" s="216"/>
      <c r="AG245" s="216"/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7"/>
      <c r="B246" s="227"/>
      <c r="C246" s="254" t="s">
        <v>351</v>
      </c>
      <c r="D246" s="230"/>
      <c r="E246" s="262">
        <v>22.8</v>
      </c>
      <c r="F246" s="234"/>
      <c r="G246" s="239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16"/>
      <c r="Z246" s="216"/>
      <c r="AA246" s="216"/>
      <c r="AB246" s="216"/>
      <c r="AC246" s="216"/>
      <c r="AD246" s="216"/>
      <c r="AE246" s="216"/>
      <c r="AF246" s="216"/>
      <c r="AG246" s="216"/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outlineLevel="1">
      <c r="A247" s="237">
        <v>69</v>
      </c>
      <c r="B247" s="227" t="s">
        <v>352</v>
      </c>
      <c r="C247" s="253" t="s">
        <v>353</v>
      </c>
      <c r="D247" s="229" t="s">
        <v>105</v>
      </c>
      <c r="E247" s="261">
        <v>82.4</v>
      </c>
      <c r="F247" s="234"/>
      <c r="G247" s="239">
        <f>E247*F247</f>
        <v>0</v>
      </c>
      <c r="H247" s="216"/>
      <c r="I247" s="216"/>
      <c r="J247" s="216"/>
      <c r="K247" s="216"/>
      <c r="L247" s="216"/>
      <c r="M247" s="216"/>
      <c r="N247" s="216"/>
      <c r="O247" s="216"/>
      <c r="P247" s="216"/>
      <c r="Q247" s="216"/>
      <c r="R247" s="216"/>
      <c r="S247" s="216"/>
      <c r="T247" s="216"/>
      <c r="U247" s="216"/>
      <c r="V247" s="216"/>
      <c r="W247" s="216"/>
      <c r="X247" s="216"/>
      <c r="Y247" s="216"/>
      <c r="Z247" s="216"/>
      <c r="AA247" s="216"/>
      <c r="AB247" s="216"/>
      <c r="AC247" s="216"/>
      <c r="AD247" s="216"/>
      <c r="AE247" s="216"/>
      <c r="AF247" s="216"/>
      <c r="AG247" s="216"/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7"/>
      <c r="B248" s="227"/>
      <c r="C248" s="254" t="s">
        <v>349</v>
      </c>
      <c r="D248" s="230"/>
      <c r="E248" s="262"/>
      <c r="F248" s="234"/>
      <c r="G248" s="239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16"/>
      <c r="Z248" s="216"/>
      <c r="AA248" s="216"/>
      <c r="AB248" s="216"/>
      <c r="AC248" s="216"/>
      <c r="AD248" s="216"/>
      <c r="AE248" s="216"/>
      <c r="AF248" s="216"/>
      <c r="AG248" s="216"/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ht="22.5" outlineLevel="1">
      <c r="A249" s="237"/>
      <c r="B249" s="227"/>
      <c r="C249" s="254" t="s">
        <v>171</v>
      </c>
      <c r="D249" s="230"/>
      <c r="E249" s="262">
        <v>120</v>
      </c>
      <c r="F249" s="234"/>
      <c r="G249" s="239"/>
      <c r="H249" s="216"/>
      <c r="I249" s="216"/>
      <c r="J249" s="216"/>
      <c r="K249" s="216"/>
      <c r="L249" s="216"/>
      <c r="M249" s="216"/>
      <c r="N249" s="216"/>
      <c r="O249" s="216"/>
      <c r="P249" s="216"/>
      <c r="Q249" s="216"/>
      <c r="R249" s="216"/>
      <c r="S249" s="216"/>
      <c r="T249" s="216"/>
      <c r="U249" s="216"/>
      <c r="V249" s="216"/>
      <c r="W249" s="216"/>
      <c r="X249" s="216"/>
      <c r="Y249" s="216"/>
      <c r="Z249" s="216"/>
      <c r="AA249" s="216"/>
      <c r="AB249" s="216"/>
      <c r="AC249" s="216"/>
      <c r="AD249" s="216"/>
      <c r="AE249" s="216"/>
      <c r="AF249" s="216"/>
      <c r="AG249" s="216"/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37"/>
      <c r="B250" s="227"/>
      <c r="C250" s="254" t="s">
        <v>350</v>
      </c>
      <c r="D250" s="230"/>
      <c r="E250" s="262">
        <v>12</v>
      </c>
      <c r="F250" s="234"/>
      <c r="G250" s="239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16"/>
      <c r="Z250" s="216"/>
      <c r="AA250" s="216"/>
      <c r="AB250" s="216"/>
      <c r="AC250" s="216"/>
      <c r="AD250" s="216"/>
      <c r="AE250" s="216"/>
      <c r="AF250" s="216"/>
      <c r="AG250" s="216"/>
      <c r="AH250" s="216"/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/>
      <c r="B251" s="227"/>
      <c r="C251" s="254" t="s">
        <v>173</v>
      </c>
      <c r="D251" s="230"/>
      <c r="E251" s="262">
        <v>92.4</v>
      </c>
      <c r="F251" s="234"/>
      <c r="G251" s="239"/>
      <c r="H251" s="216"/>
      <c r="I251" s="216"/>
      <c r="J251" s="216"/>
      <c r="K251" s="216"/>
      <c r="L251" s="216"/>
      <c r="M251" s="216"/>
      <c r="N251" s="216"/>
      <c r="O251" s="216"/>
      <c r="P251" s="216"/>
      <c r="Q251" s="216"/>
      <c r="R251" s="216"/>
      <c r="S251" s="216"/>
      <c r="T251" s="216"/>
      <c r="U251" s="216"/>
      <c r="V251" s="216"/>
      <c r="W251" s="216"/>
      <c r="X251" s="216"/>
      <c r="Y251" s="216"/>
      <c r="Z251" s="216"/>
      <c r="AA251" s="216"/>
      <c r="AB251" s="216"/>
      <c r="AC251" s="216"/>
      <c r="AD251" s="216"/>
      <c r="AE251" s="216"/>
      <c r="AF251" s="216"/>
      <c r="AG251" s="216"/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37"/>
      <c r="B252" s="227"/>
      <c r="C252" s="254" t="s">
        <v>351</v>
      </c>
      <c r="D252" s="230"/>
      <c r="E252" s="262">
        <v>22.8</v>
      </c>
      <c r="F252" s="234"/>
      <c r="G252" s="239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16"/>
      <c r="Z252" s="216"/>
      <c r="AA252" s="216"/>
      <c r="AB252" s="216"/>
      <c r="AC252" s="216"/>
      <c r="AD252" s="216"/>
      <c r="AE252" s="216"/>
      <c r="AF252" s="216"/>
      <c r="AG252" s="216"/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/>
      <c r="B253" s="227"/>
      <c r="C253" s="254" t="s">
        <v>354</v>
      </c>
      <c r="D253" s="230"/>
      <c r="E253" s="262">
        <v>-164.8</v>
      </c>
      <c r="F253" s="234"/>
      <c r="G253" s="239"/>
      <c r="H253" s="216"/>
      <c r="I253" s="216"/>
      <c r="J253" s="216"/>
      <c r="K253" s="216"/>
      <c r="L253" s="216"/>
      <c r="M253" s="216"/>
      <c r="N253" s="216"/>
      <c r="O253" s="216"/>
      <c r="P253" s="216"/>
      <c r="Q253" s="216"/>
      <c r="R253" s="216"/>
      <c r="S253" s="216"/>
      <c r="T253" s="216"/>
      <c r="U253" s="216"/>
      <c r="V253" s="216"/>
      <c r="W253" s="216"/>
      <c r="X253" s="216"/>
      <c r="Y253" s="216"/>
      <c r="Z253" s="216"/>
      <c r="AA253" s="216"/>
      <c r="AB253" s="216"/>
      <c r="AC253" s="216"/>
      <c r="AD253" s="216"/>
      <c r="AE253" s="216"/>
      <c r="AF253" s="216"/>
      <c r="AG253" s="216"/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ht="22.5" outlineLevel="1">
      <c r="A254" s="237">
        <v>70</v>
      </c>
      <c r="B254" s="227" t="s">
        <v>355</v>
      </c>
      <c r="C254" s="253" t="s">
        <v>356</v>
      </c>
      <c r="D254" s="229" t="s">
        <v>105</v>
      </c>
      <c r="E254" s="261">
        <v>82.4</v>
      </c>
      <c r="F254" s="234"/>
      <c r="G254" s="239">
        <f>E254*F254</f>
        <v>0</v>
      </c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16"/>
      <c r="Z254" s="216"/>
      <c r="AA254" s="216"/>
      <c r="AB254" s="216"/>
      <c r="AC254" s="216"/>
      <c r="AD254" s="216"/>
      <c r="AE254" s="216"/>
      <c r="AF254" s="216"/>
      <c r="AG254" s="216"/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37"/>
      <c r="B255" s="227"/>
      <c r="C255" s="255" t="s">
        <v>357</v>
      </c>
      <c r="D255" s="231"/>
      <c r="E255" s="233"/>
      <c r="F255" s="235"/>
      <c r="G255" s="240"/>
      <c r="H255" s="216"/>
      <c r="I255" s="216"/>
      <c r="J255" s="216"/>
      <c r="K255" s="216"/>
      <c r="L255" s="216"/>
      <c r="M255" s="216"/>
      <c r="N255" s="216"/>
      <c r="O255" s="216"/>
      <c r="P255" s="216"/>
      <c r="Q255" s="216"/>
      <c r="R255" s="216"/>
      <c r="S255" s="216"/>
      <c r="T255" s="216"/>
      <c r="U255" s="216"/>
      <c r="V255" s="216"/>
      <c r="W255" s="216"/>
      <c r="X255" s="216"/>
      <c r="Y255" s="216"/>
      <c r="Z255" s="216"/>
      <c r="AA255" s="216"/>
      <c r="AB255" s="216"/>
      <c r="AC255" s="216"/>
      <c r="AD255" s="216"/>
      <c r="AE255" s="216"/>
      <c r="AF255" s="216"/>
      <c r="AG255" s="216"/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23" t="str">
        <f>C255</f>
        <v>Omyvatelná,otěruvzdorná a propustná pro vodní páry.</v>
      </c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37"/>
      <c r="B256" s="227"/>
      <c r="C256" s="255" t="s">
        <v>358</v>
      </c>
      <c r="D256" s="231"/>
      <c r="E256" s="233"/>
      <c r="F256" s="235"/>
      <c r="G256" s="240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16"/>
      <c r="Z256" s="216"/>
      <c r="AA256" s="216"/>
      <c r="AB256" s="216"/>
      <c r="AC256" s="216"/>
      <c r="AD256" s="216"/>
      <c r="AE256" s="216"/>
      <c r="AF256" s="216"/>
      <c r="AG256" s="216"/>
      <c r="AH256" s="216"/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23" t="str">
        <f>C256</f>
        <v>( odolnost pro mytí min.5000 cyklů )</v>
      </c>
      <c r="BB256" s="216"/>
      <c r="BC256" s="216"/>
      <c r="BD256" s="216"/>
      <c r="BE256" s="216"/>
      <c r="BF256" s="216"/>
      <c r="BG256" s="216"/>
      <c r="BH256" s="216"/>
    </row>
    <row r="257" spans="1:60" ht="22.5" outlineLevel="1">
      <c r="A257" s="237">
        <v>71</v>
      </c>
      <c r="B257" s="227" t="s">
        <v>359</v>
      </c>
      <c r="C257" s="253" t="s">
        <v>360</v>
      </c>
      <c r="D257" s="229" t="s">
        <v>105</v>
      </c>
      <c r="E257" s="261">
        <v>305.89999999999998</v>
      </c>
      <c r="F257" s="234"/>
      <c r="G257" s="239">
        <f>E257*F257</f>
        <v>0</v>
      </c>
      <c r="H257" s="216"/>
      <c r="I257" s="216"/>
      <c r="J257" s="216"/>
      <c r="K257" s="216"/>
      <c r="L257" s="216"/>
      <c r="M257" s="216"/>
      <c r="N257" s="216"/>
      <c r="O257" s="216"/>
      <c r="P257" s="216"/>
      <c r="Q257" s="216"/>
      <c r="R257" s="216"/>
      <c r="S257" s="216"/>
      <c r="T257" s="216"/>
      <c r="U257" s="216"/>
      <c r="V257" s="216"/>
      <c r="W257" s="216"/>
      <c r="X257" s="216"/>
      <c r="Y257" s="216"/>
      <c r="Z257" s="216"/>
      <c r="AA257" s="216"/>
      <c r="AB257" s="216"/>
      <c r="AC257" s="216"/>
      <c r="AD257" s="216"/>
      <c r="AE257" s="216"/>
      <c r="AF257" s="216"/>
      <c r="AG257" s="216"/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37"/>
      <c r="B258" s="227"/>
      <c r="C258" s="255" t="s">
        <v>357</v>
      </c>
      <c r="D258" s="231"/>
      <c r="E258" s="233"/>
      <c r="F258" s="235"/>
      <c r="G258" s="240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16"/>
      <c r="Z258" s="216"/>
      <c r="AA258" s="216"/>
      <c r="AB258" s="216"/>
      <c r="AC258" s="216"/>
      <c r="AD258" s="216"/>
      <c r="AE258" s="216"/>
      <c r="AF258" s="216"/>
      <c r="AG258" s="216"/>
      <c r="AH258" s="216"/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23" t="str">
        <f>C258</f>
        <v>Omyvatelná,otěruvzdorná a propustná pro vodní páry.</v>
      </c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7"/>
      <c r="B259" s="227"/>
      <c r="C259" s="255" t="s">
        <v>358</v>
      </c>
      <c r="D259" s="231"/>
      <c r="E259" s="233"/>
      <c r="F259" s="235"/>
      <c r="G259" s="240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16"/>
      <c r="Z259" s="216"/>
      <c r="AA259" s="216"/>
      <c r="AB259" s="216"/>
      <c r="AC259" s="216"/>
      <c r="AD259" s="216"/>
      <c r="AE259" s="216"/>
      <c r="AF259" s="216"/>
      <c r="AG259" s="216"/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23" t="str">
        <f>C259</f>
        <v>( odolnost pro mytí min.5000 cyklů )</v>
      </c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37"/>
      <c r="B260" s="227"/>
      <c r="C260" s="254" t="s">
        <v>361</v>
      </c>
      <c r="D260" s="230"/>
      <c r="E260" s="262"/>
      <c r="F260" s="234"/>
      <c r="G260" s="239"/>
      <c r="H260" s="216"/>
      <c r="I260" s="216"/>
      <c r="J260" s="216"/>
      <c r="K260" s="216"/>
      <c r="L260" s="216"/>
      <c r="M260" s="216"/>
      <c r="N260" s="216"/>
      <c r="O260" s="216"/>
      <c r="P260" s="216"/>
      <c r="Q260" s="216"/>
      <c r="R260" s="216"/>
      <c r="S260" s="216"/>
      <c r="T260" s="216"/>
      <c r="U260" s="216"/>
      <c r="V260" s="216"/>
      <c r="W260" s="216"/>
      <c r="X260" s="216"/>
      <c r="Y260" s="216"/>
      <c r="Z260" s="216"/>
      <c r="AA260" s="216"/>
      <c r="AB260" s="216"/>
      <c r="AC260" s="216"/>
      <c r="AD260" s="216"/>
      <c r="AE260" s="216"/>
      <c r="AF260" s="216"/>
      <c r="AG260" s="216"/>
      <c r="AH260" s="216"/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outlineLevel="1">
      <c r="A261" s="237"/>
      <c r="B261" s="227"/>
      <c r="C261" s="254" t="s">
        <v>149</v>
      </c>
      <c r="D261" s="230"/>
      <c r="E261" s="262">
        <v>119</v>
      </c>
      <c r="F261" s="234"/>
      <c r="G261" s="239"/>
      <c r="H261" s="216"/>
      <c r="I261" s="216"/>
      <c r="J261" s="216"/>
      <c r="K261" s="216"/>
      <c r="L261" s="216"/>
      <c r="M261" s="216"/>
      <c r="N261" s="216"/>
      <c r="O261" s="216"/>
      <c r="P261" s="216"/>
      <c r="Q261" s="216"/>
      <c r="R261" s="216"/>
      <c r="S261" s="216"/>
      <c r="T261" s="216"/>
      <c r="U261" s="216"/>
      <c r="V261" s="216"/>
      <c r="W261" s="216"/>
      <c r="X261" s="216"/>
      <c r="Y261" s="216"/>
      <c r="Z261" s="216"/>
      <c r="AA261" s="216"/>
      <c r="AB261" s="216"/>
      <c r="AC261" s="216"/>
      <c r="AD261" s="216"/>
      <c r="AE261" s="216"/>
      <c r="AF261" s="216"/>
      <c r="AG261" s="216"/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37"/>
      <c r="B262" s="227"/>
      <c r="C262" s="254" t="s">
        <v>150</v>
      </c>
      <c r="D262" s="230"/>
      <c r="E262" s="262">
        <v>96.9</v>
      </c>
      <c r="F262" s="234"/>
      <c r="G262" s="239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16"/>
      <c r="Z262" s="216"/>
      <c r="AA262" s="216"/>
      <c r="AB262" s="216"/>
      <c r="AC262" s="216"/>
      <c r="AD262" s="216"/>
      <c r="AE262" s="216"/>
      <c r="AF262" s="216"/>
      <c r="AG262" s="216"/>
      <c r="AH262" s="216"/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7"/>
      <c r="B263" s="227"/>
      <c r="C263" s="254" t="s">
        <v>362</v>
      </c>
      <c r="D263" s="230"/>
      <c r="E263" s="262"/>
      <c r="F263" s="234"/>
      <c r="G263" s="239"/>
      <c r="H263" s="216"/>
      <c r="I263" s="216"/>
      <c r="J263" s="216"/>
      <c r="K263" s="216"/>
      <c r="L263" s="216"/>
      <c r="M263" s="216"/>
      <c r="N263" s="216"/>
      <c r="O263" s="216"/>
      <c r="P263" s="216"/>
      <c r="Q263" s="216"/>
      <c r="R263" s="216"/>
      <c r="S263" s="216"/>
      <c r="T263" s="216"/>
      <c r="U263" s="216"/>
      <c r="V263" s="216"/>
      <c r="W263" s="216"/>
      <c r="X263" s="216"/>
      <c r="Y263" s="216"/>
      <c r="Z263" s="216"/>
      <c r="AA263" s="216"/>
      <c r="AB263" s="216"/>
      <c r="AC263" s="216"/>
      <c r="AD263" s="216"/>
      <c r="AE263" s="216"/>
      <c r="AF263" s="216"/>
      <c r="AG263" s="216"/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37"/>
      <c r="B264" s="227"/>
      <c r="C264" s="254" t="s">
        <v>363</v>
      </c>
      <c r="D264" s="230"/>
      <c r="E264" s="262">
        <v>45</v>
      </c>
      <c r="F264" s="234"/>
      <c r="G264" s="239"/>
      <c r="H264" s="216"/>
      <c r="I264" s="216"/>
      <c r="J264" s="216"/>
      <c r="K264" s="216"/>
      <c r="L264" s="216"/>
      <c r="M264" s="216"/>
      <c r="N264" s="216"/>
      <c r="O264" s="216"/>
      <c r="P264" s="216"/>
      <c r="Q264" s="216"/>
      <c r="R264" s="216"/>
      <c r="S264" s="216"/>
      <c r="T264" s="216"/>
      <c r="U264" s="216"/>
      <c r="V264" s="216"/>
      <c r="W264" s="216"/>
      <c r="X264" s="216"/>
      <c r="Y264" s="216"/>
      <c r="Z264" s="216"/>
      <c r="AA264" s="216"/>
      <c r="AB264" s="216"/>
      <c r="AC264" s="216"/>
      <c r="AD264" s="216"/>
      <c r="AE264" s="216"/>
      <c r="AF264" s="216"/>
      <c r="AG264" s="216"/>
      <c r="AH264" s="216"/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7"/>
      <c r="B265" s="227"/>
      <c r="C265" s="254" t="s">
        <v>364</v>
      </c>
      <c r="D265" s="230"/>
      <c r="E265" s="262">
        <v>45</v>
      </c>
      <c r="F265" s="234"/>
      <c r="G265" s="239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16"/>
      <c r="Z265" s="216"/>
      <c r="AA265" s="216"/>
      <c r="AB265" s="216"/>
      <c r="AC265" s="216"/>
      <c r="AD265" s="216"/>
      <c r="AE265" s="216"/>
      <c r="AF265" s="216"/>
      <c r="AG265" s="216"/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>
      <c r="A266" s="238" t="s">
        <v>94</v>
      </c>
      <c r="B266" s="228" t="s">
        <v>86</v>
      </c>
      <c r="C266" s="256" t="s">
        <v>87</v>
      </c>
      <c r="D266" s="232"/>
      <c r="E266" s="263"/>
      <c r="F266" s="236">
        <f>SUM(G267:G282)</f>
        <v>0</v>
      </c>
      <c r="G266" s="241"/>
    </row>
    <row r="267" spans="1:60" ht="22.5" outlineLevel="1">
      <c r="A267" s="237">
        <v>72</v>
      </c>
      <c r="B267" s="227" t="s">
        <v>365</v>
      </c>
      <c r="C267" s="253" t="s">
        <v>366</v>
      </c>
      <c r="D267" s="229" t="s">
        <v>97</v>
      </c>
      <c r="E267" s="261">
        <v>6</v>
      </c>
      <c r="F267" s="234"/>
      <c r="G267" s="239">
        <f>E267*F267</f>
        <v>0</v>
      </c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16"/>
      <c r="Z267" s="216"/>
      <c r="AA267" s="216"/>
      <c r="AB267" s="216"/>
      <c r="AC267" s="216"/>
      <c r="AD267" s="216"/>
      <c r="AE267" s="216"/>
      <c r="AF267" s="216"/>
      <c r="AG267" s="216"/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37"/>
      <c r="B268" s="227"/>
      <c r="C268" s="255" t="s">
        <v>367</v>
      </c>
      <c r="D268" s="231"/>
      <c r="E268" s="233"/>
      <c r="F268" s="235"/>
      <c r="G268" s="240"/>
      <c r="H268" s="216"/>
      <c r="I268" s="216"/>
      <c r="J268" s="216"/>
      <c r="K268" s="216"/>
      <c r="L268" s="216"/>
      <c r="M268" s="216"/>
      <c r="N268" s="216"/>
      <c r="O268" s="216"/>
      <c r="P268" s="216"/>
      <c r="Q268" s="216"/>
      <c r="R268" s="216"/>
      <c r="S268" s="216"/>
      <c r="T268" s="216"/>
      <c r="U268" s="216"/>
      <c r="V268" s="216"/>
      <c r="W268" s="216"/>
      <c r="X268" s="216"/>
      <c r="Y268" s="216"/>
      <c r="Z268" s="216"/>
      <c r="AA268" s="216"/>
      <c r="AB268" s="216"/>
      <c r="AC268" s="216"/>
      <c r="AD268" s="216"/>
      <c r="AE268" s="216"/>
      <c r="AF268" s="216"/>
      <c r="AG268" s="216"/>
      <c r="AH268" s="216"/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23" t="str">
        <f>C268</f>
        <v>viz zpráva PO - včetně konzolky nebo držáku.</v>
      </c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7"/>
      <c r="B269" s="227"/>
      <c r="C269" s="254" t="s">
        <v>368</v>
      </c>
      <c r="D269" s="230"/>
      <c r="E269" s="262">
        <v>3</v>
      </c>
      <c r="F269" s="234"/>
      <c r="G269" s="239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16"/>
      <c r="Z269" s="216"/>
      <c r="AA269" s="216"/>
      <c r="AB269" s="216"/>
      <c r="AC269" s="216"/>
      <c r="AD269" s="216"/>
      <c r="AE269" s="216"/>
      <c r="AF269" s="216"/>
      <c r="AG269" s="216"/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37"/>
      <c r="B270" s="227"/>
      <c r="C270" s="254" t="s">
        <v>99</v>
      </c>
      <c r="D270" s="230"/>
      <c r="E270" s="262">
        <v>3</v>
      </c>
      <c r="F270" s="234"/>
      <c r="G270" s="239"/>
      <c r="H270" s="216"/>
      <c r="I270" s="216"/>
      <c r="J270" s="216"/>
      <c r="K270" s="216"/>
      <c r="L270" s="216"/>
      <c r="M270" s="216"/>
      <c r="N270" s="216"/>
      <c r="O270" s="216"/>
      <c r="P270" s="216"/>
      <c r="Q270" s="216"/>
      <c r="R270" s="216"/>
      <c r="S270" s="216"/>
      <c r="T270" s="216"/>
      <c r="U270" s="216"/>
      <c r="V270" s="216"/>
      <c r="W270" s="216"/>
      <c r="X270" s="216"/>
      <c r="Y270" s="216"/>
      <c r="Z270" s="216"/>
      <c r="AA270" s="216"/>
      <c r="AB270" s="216"/>
      <c r="AC270" s="216"/>
      <c r="AD270" s="216"/>
      <c r="AE270" s="216"/>
      <c r="AF270" s="216"/>
      <c r="AG270" s="216"/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37">
        <v>73</v>
      </c>
      <c r="B271" s="227" t="s">
        <v>369</v>
      </c>
      <c r="C271" s="253" t="s">
        <v>370</v>
      </c>
      <c r="D271" s="229" t="s">
        <v>190</v>
      </c>
      <c r="E271" s="261">
        <v>4</v>
      </c>
      <c r="F271" s="234"/>
      <c r="G271" s="239">
        <f>E271*F271</f>
        <v>0</v>
      </c>
      <c r="H271" s="216"/>
      <c r="I271" s="216"/>
      <c r="J271" s="216"/>
      <c r="K271" s="216"/>
      <c r="L271" s="216"/>
      <c r="M271" s="216"/>
      <c r="N271" s="216"/>
      <c r="O271" s="216"/>
      <c r="P271" s="216"/>
      <c r="Q271" s="216"/>
      <c r="R271" s="216"/>
      <c r="S271" s="216"/>
      <c r="T271" s="216"/>
      <c r="U271" s="216"/>
      <c r="V271" s="216"/>
      <c r="W271" s="216"/>
      <c r="X271" s="216"/>
      <c r="Y271" s="216"/>
      <c r="Z271" s="216"/>
      <c r="AA271" s="216"/>
      <c r="AB271" s="216"/>
      <c r="AC271" s="216"/>
      <c r="AD271" s="216"/>
      <c r="AE271" s="216"/>
      <c r="AF271" s="216"/>
      <c r="AG271" s="216"/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 outlineLevel="1">
      <c r="A272" s="237"/>
      <c r="B272" s="227"/>
      <c r="C272" s="254" t="s">
        <v>371</v>
      </c>
      <c r="D272" s="230"/>
      <c r="E272" s="262">
        <v>2</v>
      </c>
      <c r="F272" s="234"/>
      <c r="G272" s="239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16"/>
      <c r="Z272" s="216"/>
      <c r="AA272" s="216"/>
      <c r="AB272" s="216"/>
      <c r="AC272" s="216"/>
      <c r="AD272" s="216"/>
      <c r="AE272" s="216"/>
      <c r="AF272" s="216"/>
      <c r="AG272" s="216"/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37"/>
      <c r="B273" s="227"/>
      <c r="C273" s="254" t="s">
        <v>372</v>
      </c>
      <c r="D273" s="230"/>
      <c r="E273" s="262">
        <v>2</v>
      </c>
      <c r="F273" s="234"/>
      <c r="G273" s="239"/>
      <c r="H273" s="216"/>
      <c r="I273" s="216"/>
      <c r="J273" s="216"/>
      <c r="K273" s="216"/>
      <c r="L273" s="216"/>
      <c r="M273" s="216"/>
      <c r="N273" s="216"/>
      <c r="O273" s="216"/>
      <c r="P273" s="216"/>
      <c r="Q273" s="216"/>
      <c r="R273" s="216"/>
      <c r="S273" s="216"/>
      <c r="T273" s="216"/>
      <c r="U273" s="216"/>
      <c r="V273" s="216"/>
      <c r="W273" s="216"/>
      <c r="X273" s="216"/>
      <c r="Y273" s="216"/>
      <c r="Z273" s="216"/>
      <c r="AA273" s="216"/>
      <c r="AB273" s="216"/>
      <c r="AC273" s="216"/>
      <c r="AD273" s="216"/>
      <c r="AE273" s="216"/>
      <c r="AF273" s="216"/>
      <c r="AG273" s="216"/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37">
        <v>74</v>
      </c>
      <c r="B274" s="227" t="s">
        <v>373</v>
      </c>
      <c r="C274" s="253" t="s">
        <v>374</v>
      </c>
      <c r="D274" s="229" t="s">
        <v>190</v>
      </c>
      <c r="E274" s="261">
        <v>12</v>
      </c>
      <c r="F274" s="234"/>
      <c r="G274" s="239">
        <f>E274*F274</f>
        <v>0</v>
      </c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16"/>
      <c r="Z274" s="216"/>
      <c r="AA274" s="216"/>
      <c r="AB274" s="216"/>
      <c r="AC274" s="216"/>
      <c r="AD274" s="216"/>
      <c r="AE274" s="216"/>
      <c r="AF274" s="216"/>
      <c r="AG274" s="216"/>
      <c r="AH274" s="216"/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37"/>
      <c r="B275" s="227"/>
      <c r="C275" s="254" t="s">
        <v>375</v>
      </c>
      <c r="D275" s="230"/>
      <c r="E275" s="262">
        <v>6</v>
      </c>
      <c r="F275" s="234"/>
      <c r="G275" s="239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16"/>
      <c r="Z275" s="216"/>
      <c r="AA275" s="216"/>
      <c r="AB275" s="216"/>
      <c r="AC275" s="216"/>
      <c r="AD275" s="216"/>
      <c r="AE275" s="216"/>
      <c r="AF275" s="216"/>
      <c r="AG275" s="216"/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37"/>
      <c r="B276" s="227"/>
      <c r="C276" s="254" t="s">
        <v>376</v>
      </c>
      <c r="D276" s="230"/>
      <c r="E276" s="262">
        <v>6</v>
      </c>
      <c r="F276" s="234"/>
      <c r="G276" s="239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16"/>
      <c r="Z276" s="216"/>
      <c r="AA276" s="216"/>
      <c r="AB276" s="216"/>
      <c r="AC276" s="216"/>
      <c r="AD276" s="216"/>
      <c r="AE276" s="216"/>
      <c r="AF276" s="216"/>
      <c r="AG276" s="216"/>
      <c r="AH276" s="216"/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7">
        <v>75</v>
      </c>
      <c r="B277" s="227" t="s">
        <v>377</v>
      </c>
      <c r="C277" s="253" t="s">
        <v>378</v>
      </c>
      <c r="D277" s="229" t="s">
        <v>190</v>
      </c>
      <c r="E277" s="261">
        <v>4</v>
      </c>
      <c r="F277" s="234"/>
      <c r="G277" s="239">
        <f>E277*F277</f>
        <v>0</v>
      </c>
      <c r="H277" s="216"/>
      <c r="I277" s="216"/>
      <c r="J277" s="216"/>
      <c r="K277" s="216"/>
      <c r="L277" s="216"/>
      <c r="M277" s="216"/>
      <c r="N277" s="216"/>
      <c r="O277" s="216"/>
      <c r="P277" s="216"/>
      <c r="Q277" s="216"/>
      <c r="R277" s="216"/>
      <c r="S277" s="216"/>
      <c r="T277" s="216"/>
      <c r="U277" s="216"/>
      <c r="V277" s="216"/>
      <c r="W277" s="216"/>
      <c r="X277" s="216"/>
      <c r="Y277" s="216"/>
      <c r="Z277" s="216"/>
      <c r="AA277" s="216"/>
      <c r="AB277" s="216"/>
      <c r="AC277" s="216"/>
      <c r="AD277" s="216"/>
      <c r="AE277" s="216"/>
      <c r="AF277" s="216"/>
      <c r="AG277" s="216"/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37"/>
      <c r="B278" s="227"/>
      <c r="C278" s="254" t="s">
        <v>371</v>
      </c>
      <c r="D278" s="230"/>
      <c r="E278" s="262">
        <v>2</v>
      </c>
      <c r="F278" s="234"/>
      <c r="G278" s="239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16"/>
      <c r="Z278" s="216"/>
      <c r="AA278" s="216"/>
      <c r="AB278" s="216"/>
      <c r="AC278" s="216"/>
      <c r="AD278" s="216"/>
      <c r="AE278" s="216"/>
      <c r="AF278" s="216"/>
      <c r="AG278" s="216"/>
      <c r="AH278" s="216"/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7"/>
      <c r="B279" s="227"/>
      <c r="C279" s="254" t="s">
        <v>372</v>
      </c>
      <c r="D279" s="230"/>
      <c r="E279" s="262">
        <v>2</v>
      </c>
      <c r="F279" s="234"/>
      <c r="G279" s="239"/>
      <c r="H279" s="216"/>
      <c r="I279" s="216"/>
      <c r="J279" s="216"/>
      <c r="K279" s="216"/>
      <c r="L279" s="216"/>
      <c r="M279" s="216"/>
      <c r="N279" s="216"/>
      <c r="O279" s="216"/>
      <c r="P279" s="216"/>
      <c r="Q279" s="216"/>
      <c r="R279" s="216"/>
      <c r="S279" s="216"/>
      <c r="T279" s="216"/>
      <c r="U279" s="216"/>
      <c r="V279" s="216"/>
      <c r="W279" s="216"/>
      <c r="X279" s="216"/>
      <c r="Y279" s="216"/>
      <c r="Z279" s="216"/>
      <c r="AA279" s="216"/>
      <c r="AB279" s="216"/>
      <c r="AC279" s="216"/>
      <c r="AD279" s="216"/>
      <c r="AE279" s="216"/>
      <c r="AF279" s="216"/>
      <c r="AG279" s="216"/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37">
        <v>76</v>
      </c>
      <c r="B280" s="227" t="s">
        <v>379</v>
      </c>
      <c r="C280" s="253" t="s">
        <v>380</v>
      </c>
      <c r="D280" s="229" t="s">
        <v>381</v>
      </c>
      <c r="E280" s="261">
        <v>32</v>
      </c>
      <c r="F280" s="234"/>
      <c r="G280" s="239">
        <f>E280*F280</f>
        <v>0</v>
      </c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16"/>
      <c r="Z280" s="216"/>
      <c r="AA280" s="216"/>
      <c r="AB280" s="216"/>
      <c r="AC280" s="216"/>
      <c r="AD280" s="216"/>
      <c r="AE280" s="216"/>
      <c r="AF280" s="216"/>
      <c r="AG280" s="216"/>
      <c r="AH280" s="216"/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37"/>
      <c r="B281" s="227"/>
      <c r="C281" s="254" t="s">
        <v>382</v>
      </c>
      <c r="D281" s="230"/>
      <c r="E281" s="262">
        <v>16</v>
      </c>
      <c r="F281" s="234"/>
      <c r="G281" s="239"/>
      <c r="H281" s="216"/>
      <c r="I281" s="216"/>
      <c r="J281" s="216"/>
      <c r="K281" s="216"/>
      <c r="L281" s="216"/>
      <c r="M281" s="216"/>
      <c r="N281" s="216"/>
      <c r="O281" s="216"/>
      <c r="P281" s="216"/>
      <c r="Q281" s="216"/>
      <c r="R281" s="216"/>
      <c r="S281" s="216"/>
      <c r="T281" s="216"/>
      <c r="U281" s="216"/>
      <c r="V281" s="216"/>
      <c r="W281" s="216"/>
      <c r="X281" s="216"/>
      <c r="Y281" s="216"/>
      <c r="Z281" s="216"/>
      <c r="AA281" s="216"/>
      <c r="AB281" s="216"/>
      <c r="AC281" s="216"/>
      <c r="AD281" s="216"/>
      <c r="AE281" s="216"/>
      <c r="AF281" s="216"/>
      <c r="AG281" s="216"/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7"/>
      <c r="B282" s="227"/>
      <c r="C282" s="254" t="s">
        <v>383</v>
      </c>
      <c r="D282" s="230"/>
      <c r="E282" s="262">
        <v>16</v>
      </c>
      <c r="F282" s="234"/>
      <c r="G282" s="239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16"/>
      <c r="Z282" s="216"/>
      <c r="AA282" s="216"/>
      <c r="AB282" s="216"/>
      <c r="AC282" s="216"/>
      <c r="AD282" s="216"/>
      <c r="AE282" s="216"/>
      <c r="AF282" s="216"/>
      <c r="AG282" s="216"/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>
      <c r="A283" s="238" t="s">
        <v>94</v>
      </c>
      <c r="B283" s="228" t="s">
        <v>88</v>
      </c>
      <c r="C283" s="256" t="s">
        <v>89</v>
      </c>
      <c r="D283" s="232"/>
      <c r="E283" s="263"/>
      <c r="F283" s="236">
        <f>SUM(G284:G295)</f>
        <v>0</v>
      </c>
      <c r="G283" s="241"/>
    </row>
    <row r="284" spans="1:60" ht="33.75" outlineLevel="1">
      <c r="A284" s="237">
        <v>77</v>
      </c>
      <c r="B284" s="227" t="s">
        <v>384</v>
      </c>
      <c r="C284" s="253" t="s">
        <v>385</v>
      </c>
      <c r="D284" s="229" t="s">
        <v>251</v>
      </c>
      <c r="E284" s="261">
        <v>0.1</v>
      </c>
      <c r="F284" s="234"/>
      <c r="G284" s="239">
        <f>E284*F284</f>
        <v>0</v>
      </c>
      <c r="H284" s="216"/>
      <c r="I284" s="216"/>
      <c r="J284" s="216"/>
      <c r="K284" s="216"/>
      <c r="L284" s="216"/>
      <c r="M284" s="216"/>
      <c r="N284" s="216"/>
      <c r="O284" s="216"/>
      <c r="P284" s="216"/>
      <c r="Q284" s="216"/>
      <c r="R284" s="216"/>
      <c r="S284" s="216"/>
      <c r="T284" s="216"/>
      <c r="U284" s="216"/>
      <c r="V284" s="216"/>
      <c r="W284" s="216"/>
      <c r="X284" s="216"/>
      <c r="Y284" s="216"/>
      <c r="Z284" s="216"/>
      <c r="AA284" s="216"/>
      <c r="AB284" s="216"/>
      <c r="AC284" s="216"/>
      <c r="AD284" s="216"/>
      <c r="AE284" s="216"/>
      <c r="AF284" s="216"/>
      <c r="AG284" s="216"/>
      <c r="AH284" s="216"/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/>
      <c r="B285" s="227"/>
      <c r="C285" s="255" t="s">
        <v>386</v>
      </c>
      <c r="D285" s="231"/>
      <c r="E285" s="233"/>
      <c r="F285" s="235"/>
      <c r="G285" s="240"/>
      <c r="H285" s="216"/>
      <c r="I285" s="216"/>
      <c r="J285" s="216"/>
      <c r="K285" s="216"/>
      <c r="L285" s="216"/>
      <c r="M285" s="216"/>
      <c r="N285" s="216"/>
      <c r="O285" s="216"/>
      <c r="P285" s="216"/>
      <c r="Q285" s="216"/>
      <c r="R285" s="216"/>
      <c r="S285" s="216"/>
      <c r="T285" s="216"/>
      <c r="U285" s="216"/>
      <c r="V285" s="216"/>
      <c r="W285" s="216"/>
      <c r="X285" s="216"/>
      <c r="Y285" s="216"/>
      <c r="Z285" s="216"/>
      <c r="AA285" s="216"/>
      <c r="AB285" s="216"/>
      <c r="AC285" s="216"/>
      <c r="AD285" s="216"/>
      <c r="AE285" s="216"/>
      <c r="AF285" s="216"/>
      <c r="AG285" s="216"/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23" t="str">
        <f>C285</f>
        <v>jednotlivých kontejnerů.</v>
      </c>
      <c r="BB285" s="216"/>
      <c r="BC285" s="216"/>
      <c r="BD285" s="216"/>
      <c r="BE285" s="216"/>
      <c r="BF285" s="216"/>
      <c r="BG285" s="216"/>
      <c r="BH285" s="216"/>
    </row>
    <row r="286" spans="1:60" ht="22.5" outlineLevel="1">
      <c r="A286" s="237">
        <v>78</v>
      </c>
      <c r="B286" s="227" t="s">
        <v>387</v>
      </c>
      <c r="C286" s="253" t="s">
        <v>388</v>
      </c>
      <c r="D286" s="229" t="s">
        <v>251</v>
      </c>
      <c r="E286" s="261">
        <v>0.1</v>
      </c>
      <c r="F286" s="234"/>
      <c r="G286" s="239">
        <f>E286*F286</f>
        <v>0</v>
      </c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16"/>
      <c r="Z286" s="216"/>
      <c r="AA286" s="216"/>
      <c r="AB286" s="216"/>
      <c r="AC286" s="216"/>
      <c r="AD286" s="216"/>
      <c r="AE286" s="216"/>
      <c r="AF286" s="216"/>
      <c r="AG286" s="216"/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37">
        <v>79</v>
      </c>
      <c r="B287" s="227" t="s">
        <v>389</v>
      </c>
      <c r="C287" s="253" t="s">
        <v>390</v>
      </c>
      <c r="D287" s="229" t="s">
        <v>251</v>
      </c>
      <c r="E287" s="261">
        <v>6.6129499999999997</v>
      </c>
      <c r="F287" s="234"/>
      <c r="G287" s="239">
        <f>E287*F287</f>
        <v>0</v>
      </c>
      <c r="H287" s="216"/>
      <c r="I287" s="216"/>
      <c r="J287" s="216"/>
      <c r="K287" s="216"/>
      <c r="L287" s="216"/>
      <c r="M287" s="216"/>
      <c r="N287" s="216"/>
      <c r="O287" s="216"/>
      <c r="P287" s="216"/>
      <c r="Q287" s="216"/>
      <c r="R287" s="216"/>
      <c r="S287" s="216"/>
      <c r="T287" s="216"/>
      <c r="U287" s="216"/>
      <c r="V287" s="216"/>
      <c r="W287" s="216"/>
      <c r="X287" s="216"/>
      <c r="Y287" s="216"/>
      <c r="Z287" s="216"/>
      <c r="AA287" s="216"/>
      <c r="AB287" s="216"/>
      <c r="AC287" s="216"/>
      <c r="AD287" s="216"/>
      <c r="AE287" s="216"/>
      <c r="AF287" s="216"/>
      <c r="AG287" s="216"/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>
        <v>80</v>
      </c>
      <c r="B288" s="227" t="s">
        <v>391</v>
      </c>
      <c r="C288" s="253" t="s">
        <v>392</v>
      </c>
      <c r="D288" s="229" t="s">
        <v>251</v>
      </c>
      <c r="E288" s="261">
        <v>6.6129499999999997</v>
      </c>
      <c r="F288" s="234"/>
      <c r="G288" s="239">
        <f>E288*F288</f>
        <v>0</v>
      </c>
      <c r="H288" s="216"/>
      <c r="I288" s="216"/>
      <c r="J288" s="216"/>
      <c r="K288" s="216"/>
      <c r="L288" s="216"/>
      <c r="M288" s="216"/>
      <c r="N288" s="216"/>
      <c r="O288" s="216"/>
      <c r="P288" s="216"/>
      <c r="Q288" s="216"/>
      <c r="R288" s="216"/>
      <c r="S288" s="216"/>
      <c r="T288" s="216"/>
      <c r="U288" s="216"/>
      <c r="V288" s="216"/>
      <c r="W288" s="216"/>
      <c r="X288" s="216"/>
      <c r="Y288" s="216"/>
      <c r="Z288" s="216"/>
      <c r="AA288" s="216"/>
      <c r="AB288" s="216"/>
      <c r="AC288" s="216"/>
      <c r="AD288" s="216"/>
      <c r="AE288" s="216"/>
      <c r="AF288" s="216"/>
      <c r="AG288" s="216"/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37">
        <v>81</v>
      </c>
      <c r="B289" s="227" t="s">
        <v>393</v>
      </c>
      <c r="C289" s="253" t="s">
        <v>394</v>
      </c>
      <c r="D289" s="229" t="s">
        <v>251</v>
      </c>
      <c r="E289" s="261">
        <v>26.451799999999999</v>
      </c>
      <c r="F289" s="234"/>
      <c r="G289" s="239">
        <f>E289*F289</f>
        <v>0</v>
      </c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16"/>
      <c r="Z289" s="216"/>
      <c r="AA289" s="216"/>
      <c r="AB289" s="216"/>
      <c r="AC289" s="216"/>
      <c r="AD289" s="216"/>
      <c r="AE289" s="216"/>
      <c r="AF289" s="216"/>
      <c r="AG289" s="216"/>
      <c r="AH289" s="216"/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>
        <v>82</v>
      </c>
      <c r="B290" s="227" t="s">
        <v>395</v>
      </c>
      <c r="C290" s="253" t="s">
        <v>396</v>
      </c>
      <c r="D290" s="229" t="s">
        <v>251</v>
      </c>
      <c r="E290" s="261">
        <v>6.6129499999999997</v>
      </c>
      <c r="F290" s="234"/>
      <c r="G290" s="239">
        <f>E290*F290</f>
        <v>0</v>
      </c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16"/>
      <c r="Z290" s="216"/>
      <c r="AA290" s="216"/>
      <c r="AB290" s="216"/>
      <c r="AC290" s="216"/>
      <c r="AD290" s="216"/>
      <c r="AE290" s="216"/>
      <c r="AF290" s="216"/>
      <c r="AG290" s="216"/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37"/>
      <c r="B291" s="227"/>
      <c r="C291" s="255" t="s">
        <v>397</v>
      </c>
      <c r="D291" s="231"/>
      <c r="E291" s="233"/>
      <c r="F291" s="235"/>
      <c r="G291" s="240"/>
      <c r="H291" s="216"/>
      <c r="I291" s="216"/>
      <c r="J291" s="216"/>
      <c r="K291" s="216"/>
      <c r="L291" s="216"/>
      <c r="M291" s="216"/>
      <c r="N291" s="216"/>
      <c r="O291" s="216"/>
      <c r="P291" s="216"/>
      <c r="Q291" s="216"/>
      <c r="R291" s="216"/>
      <c r="S291" s="216"/>
      <c r="T291" s="216"/>
      <c r="U291" s="216"/>
      <c r="V291" s="216"/>
      <c r="W291" s="216"/>
      <c r="X291" s="216"/>
      <c r="Y291" s="216"/>
      <c r="Z291" s="216"/>
      <c r="AA291" s="216"/>
      <c r="AB291" s="216"/>
      <c r="AC291" s="216"/>
      <c r="AD291" s="216"/>
      <c r="AE291" s="216"/>
      <c r="AF291" s="216"/>
      <c r="AG291" s="216"/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23" t="str">
        <f>C291</f>
        <v>Včetně naložení na dopravní prostředek a složení na skládku, bez poplatku za skládku.</v>
      </c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37">
        <v>83</v>
      </c>
      <c r="B292" s="227" t="s">
        <v>398</v>
      </c>
      <c r="C292" s="253" t="s">
        <v>399</v>
      </c>
      <c r="D292" s="229" t="s">
        <v>251</v>
      </c>
      <c r="E292" s="261">
        <v>125.64605</v>
      </c>
      <c r="F292" s="234"/>
      <c r="G292" s="239">
        <f>E292*F292</f>
        <v>0</v>
      </c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16"/>
      <c r="Z292" s="216"/>
      <c r="AA292" s="216"/>
      <c r="AB292" s="216"/>
      <c r="AC292" s="216"/>
      <c r="AD292" s="216"/>
      <c r="AE292" s="216"/>
      <c r="AF292" s="216"/>
      <c r="AG292" s="216"/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16"/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37">
        <v>84</v>
      </c>
      <c r="B293" s="227" t="s">
        <v>400</v>
      </c>
      <c r="C293" s="253" t="s">
        <v>401</v>
      </c>
      <c r="D293" s="229" t="s">
        <v>251</v>
      </c>
      <c r="E293" s="261">
        <v>6.6129499999999997</v>
      </c>
      <c r="F293" s="234"/>
      <c r="G293" s="239">
        <f>E293*F293</f>
        <v>0</v>
      </c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37"/>
      <c r="B294" s="227"/>
      <c r="C294" s="255" t="s">
        <v>402</v>
      </c>
      <c r="D294" s="231"/>
      <c r="E294" s="233"/>
      <c r="F294" s="235"/>
      <c r="G294" s="240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16"/>
      <c r="Z294" s="216"/>
      <c r="AA294" s="216"/>
      <c r="AB294" s="216"/>
      <c r="AC294" s="216"/>
      <c r="AD294" s="216"/>
      <c r="AE294" s="216"/>
      <c r="AF294" s="216"/>
      <c r="AG294" s="216"/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23" t="str">
        <f>C294</f>
        <v>Včetně případného složení na staveništní deponii.</v>
      </c>
      <c r="BB294" s="216"/>
      <c r="BC294" s="216"/>
      <c r="BD294" s="216"/>
      <c r="BE294" s="216"/>
      <c r="BF294" s="216"/>
      <c r="BG294" s="216"/>
      <c r="BH294" s="216"/>
    </row>
    <row r="295" spans="1:60" outlineLevel="1">
      <c r="A295" s="237">
        <v>85</v>
      </c>
      <c r="B295" s="227" t="s">
        <v>403</v>
      </c>
      <c r="C295" s="253" t="s">
        <v>404</v>
      </c>
      <c r="D295" s="229" t="s">
        <v>251</v>
      </c>
      <c r="E295" s="261">
        <v>13.225899999999999</v>
      </c>
      <c r="F295" s="234"/>
      <c r="G295" s="239">
        <f>E295*F295</f>
        <v>0</v>
      </c>
      <c r="H295" s="216"/>
      <c r="I295" s="216"/>
      <c r="J295" s="216"/>
      <c r="K295" s="216"/>
      <c r="L295" s="216"/>
      <c r="M295" s="216"/>
      <c r="N295" s="216"/>
      <c r="O295" s="216"/>
      <c r="P295" s="216"/>
      <c r="Q295" s="216"/>
      <c r="R295" s="216"/>
      <c r="S295" s="216"/>
      <c r="T295" s="216"/>
      <c r="U295" s="216"/>
      <c r="V295" s="216"/>
      <c r="W295" s="216"/>
      <c r="X295" s="216"/>
      <c r="Y295" s="216"/>
      <c r="Z295" s="216"/>
      <c r="AA295" s="216"/>
      <c r="AB295" s="216"/>
      <c r="AC295" s="216"/>
      <c r="AD295" s="216"/>
      <c r="AE295" s="216"/>
      <c r="AF295" s="216"/>
      <c r="AG295" s="216"/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>
      <c r="A296" s="238" t="s">
        <v>94</v>
      </c>
      <c r="B296" s="228" t="s">
        <v>91</v>
      </c>
      <c r="C296" s="256" t="s">
        <v>52</v>
      </c>
      <c r="D296" s="232"/>
      <c r="E296" s="263"/>
      <c r="F296" s="236">
        <f>SUM(G297:G302)</f>
        <v>0</v>
      </c>
      <c r="G296" s="241"/>
    </row>
    <row r="297" spans="1:60" outlineLevel="1">
      <c r="A297" s="237">
        <v>86</v>
      </c>
      <c r="B297" s="227" t="s">
        <v>405</v>
      </c>
      <c r="C297" s="253" t="s">
        <v>406</v>
      </c>
      <c r="D297" s="229" t="s">
        <v>407</v>
      </c>
      <c r="E297" s="261">
        <v>1</v>
      </c>
      <c r="F297" s="234"/>
      <c r="G297" s="239">
        <f>E297*F297</f>
        <v>0</v>
      </c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16"/>
      <c r="Z297" s="216"/>
      <c r="AA297" s="216"/>
      <c r="AB297" s="216"/>
      <c r="AC297" s="216"/>
      <c r="AD297" s="216"/>
      <c r="AE297" s="216"/>
      <c r="AF297" s="216"/>
      <c r="AG297" s="216"/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37"/>
      <c r="B298" s="227"/>
      <c r="C298" s="255" t="s">
        <v>408</v>
      </c>
      <c r="D298" s="231"/>
      <c r="E298" s="233"/>
      <c r="F298" s="235"/>
      <c r="G298" s="240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16"/>
      <c r="Z298" s="216"/>
      <c r="AA298" s="216"/>
      <c r="AB298" s="216"/>
      <c r="AC298" s="216"/>
      <c r="AD298" s="216"/>
      <c r="AE298" s="216"/>
      <c r="AF298" s="216"/>
      <c r="AG298" s="216"/>
      <c r="AH298" s="216"/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23" t="str">
        <f>C298</f>
        <v>Veškeré náklady spojené s vybudováním, provozem a odstraněním zařízení staveniště.</v>
      </c>
      <c r="BB298" s="216"/>
      <c r="BC298" s="216"/>
      <c r="BD298" s="216"/>
      <c r="BE298" s="216"/>
      <c r="BF298" s="216"/>
      <c r="BG298" s="216"/>
      <c r="BH298" s="216"/>
    </row>
    <row r="299" spans="1:60" outlineLevel="1">
      <c r="A299" s="237">
        <v>87</v>
      </c>
      <c r="B299" s="227" t="s">
        <v>409</v>
      </c>
      <c r="C299" s="253" t="s">
        <v>410</v>
      </c>
      <c r="D299" s="229" t="s">
        <v>407</v>
      </c>
      <c r="E299" s="261">
        <v>1</v>
      </c>
      <c r="F299" s="234"/>
      <c r="G299" s="239">
        <f>E299*F299</f>
        <v>0</v>
      </c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16"/>
      <c r="Z299" s="216"/>
      <c r="AA299" s="216"/>
      <c r="AB299" s="216"/>
      <c r="AC299" s="216"/>
      <c r="AD299" s="216"/>
      <c r="AE299" s="216"/>
      <c r="AF299" s="216"/>
      <c r="AG299" s="216"/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ht="45" outlineLevel="1">
      <c r="A300" s="237"/>
      <c r="B300" s="227"/>
      <c r="C300" s="255" t="s">
        <v>411</v>
      </c>
      <c r="D300" s="231"/>
      <c r="E300" s="233"/>
      <c r="F300" s="235"/>
      <c r="G300" s="240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16"/>
      <c r="Z300" s="216"/>
      <c r="AA300" s="216"/>
      <c r="AB300" s="216"/>
      <c r="AC300" s="216"/>
      <c r="AD300" s="216"/>
      <c r="AE300" s="216"/>
      <c r="AF300" s="216"/>
      <c r="AG300" s="216"/>
      <c r="AH300" s="216"/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23" t="str">
        <f>C300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00" s="216"/>
      <c r="BC300" s="216"/>
      <c r="BD300" s="216"/>
      <c r="BE300" s="216"/>
      <c r="BF300" s="216"/>
      <c r="BG300" s="216"/>
      <c r="BH300" s="216"/>
    </row>
    <row r="301" spans="1:60" outlineLevel="1">
      <c r="A301" s="237">
        <v>88</v>
      </c>
      <c r="B301" s="227" t="s">
        <v>412</v>
      </c>
      <c r="C301" s="253" t="s">
        <v>413</v>
      </c>
      <c r="D301" s="229" t="s">
        <v>407</v>
      </c>
      <c r="E301" s="261">
        <v>1</v>
      </c>
      <c r="F301" s="234"/>
      <c r="G301" s="239">
        <f>E301*F301</f>
        <v>0</v>
      </c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16"/>
      <c r="Z301" s="216"/>
      <c r="AA301" s="216"/>
      <c r="AB301" s="216"/>
      <c r="AC301" s="216"/>
      <c r="AD301" s="216"/>
      <c r="AE301" s="216"/>
      <c r="AF301" s="216"/>
      <c r="AG301" s="216"/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ht="23.25" outlineLevel="1" thickBot="1">
      <c r="A302" s="247"/>
      <c r="B302" s="248"/>
      <c r="C302" s="257" t="s">
        <v>414</v>
      </c>
      <c r="D302" s="249"/>
      <c r="E302" s="250"/>
      <c r="F302" s="251"/>
      <c r="G302" s="252"/>
      <c r="H302" s="216"/>
      <c r="I302" s="216"/>
      <c r="J302" s="216"/>
      <c r="K302" s="216"/>
      <c r="L302" s="216"/>
      <c r="M302" s="216"/>
      <c r="N302" s="216"/>
      <c r="O302" s="216"/>
      <c r="P302" s="216"/>
      <c r="Q302" s="216"/>
      <c r="R302" s="216"/>
      <c r="S302" s="216"/>
      <c r="T302" s="216"/>
      <c r="U302" s="216"/>
      <c r="V302" s="216"/>
      <c r="W302" s="216"/>
      <c r="X302" s="216"/>
      <c r="Y302" s="216"/>
      <c r="Z302" s="216"/>
      <c r="AA302" s="216"/>
      <c r="AB302" s="216"/>
      <c r="AC302" s="216"/>
      <c r="AD302" s="216"/>
      <c r="AE302" s="216"/>
      <c r="AF302" s="216"/>
      <c r="AG302" s="216"/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23" t="str">
        <f>C302</f>
        <v>Náklady na ztížené provádění stavebních prací v důsledku nepřerušeného provozu na staveništi nebo v případech nepřerušeného provozu v objektech v nichž se stavební práce provádí</v>
      </c>
      <c r="BB302" s="216"/>
      <c r="BC302" s="216"/>
      <c r="BD302" s="216"/>
      <c r="BE302" s="216"/>
      <c r="BF302" s="216"/>
      <c r="BG302" s="216"/>
      <c r="BH302" s="216"/>
    </row>
    <row r="303" spans="1:60">
      <c r="AK303">
        <f>SUM(AK1:AK302)</f>
        <v>0</v>
      </c>
      <c r="AL303">
        <f>SUM(AL1:AL302)</f>
        <v>0</v>
      </c>
    </row>
  </sheetData>
  <mergeCells count="60">
    <mergeCell ref="C291:G291"/>
    <mergeCell ref="C294:G294"/>
    <mergeCell ref="F296:G296"/>
    <mergeCell ref="C298:G298"/>
    <mergeCell ref="C300:G300"/>
    <mergeCell ref="C302:G302"/>
    <mergeCell ref="C258:G258"/>
    <mergeCell ref="C259:G259"/>
    <mergeCell ref="F266:G266"/>
    <mergeCell ref="C268:G268"/>
    <mergeCell ref="F283:G283"/>
    <mergeCell ref="C285:G285"/>
    <mergeCell ref="C229:G229"/>
    <mergeCell ref="C230:G230"/>
    <mergeCell ref="C234:G234"/>
    <mergeCell ref="F240:G240"/>
    <mergeCell ref="C255:G255"/>
    <mergeCell ref="C256:G256"/>
    <mergeCell ref="C191:G191"/>
    <mergeCell ref="C194:G194"/>
    <mergeCell ref="F211:G211"/>
    <mergeCell ref="F214:G214"/>
    <mergeCell ref="C219:G219"/>
    <mergeCell ref="C220:G220"/>
    <mergeCell ref="F172:G172"/>
    <mergeCell ref="C174:G174"/>
    <mergeCell ref="F179:G179"/>
    <mergeCell ref="C188:G188"/>
    <mergeCell ref="C189:G189"/>
    <mergeCell ref="C190:G190"/>
    <mergeCell ref="F113:G113"/>
    <mergeCell ref="C128:G128"/>
    <mergeCell ref="C152:G152"/>
    <mergeCell ref="C153:G153"/>
    <mergeCell ref="F162:G162"/>
    <mergeCell ref="F164:G164"/>
    <mergeCell ref="F100:G100"/>
    <mergeCell ref="F104:G104"/>
    <mergeCell ref="C106:G106"/>
    <mergeCell ref="F109:G109"/>
    <mergeCell ref="C111:G111"/>
    <mergeCell ref="C112:G112"/>
    <mergeCell ref="C59:G59"/>
    <mergeCell ref="C63:G63"/>
    <mergeCell ref="C67:G67"/>
    <mergeCell ref="C80:G80"/>
    <mergeCell ref="C91:G91"/>
    <mergeCell ref="F94:G94"/>
    <mergeCell ref="F23:G23"/>
    <mergeCell ref="F40:G40"/>
    <mergeCell ref="C42:G42"/>
    <mergeCell ref="C46:G46"/>
    <mergeCell ref="C50:G50"/>
    <mergeCell ref="C54:G54"/>
    <mergeCell ref="A1:G1"/>
    <mergeCell ref="C2:G2"/>
    <mergeCell ref="C3:G3"/>
    <mergeCell ref="C4:G4"/>
    <mergeCell ref="F7:G7"/>
    <mergeCell ref="C18:G18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2016-03-29T08:27:31Z</dcterms:modified>
</cp:coreProperties>
</file>